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MAR 2016" sheetId="9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9" l="1"/>
  <c r="E60" i="9"/>
  <c r="E5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L62" i="9" s="1"/>
  <c r="E62" i="9"/>
  <c r="L28" i="9"/>
  <c r="F28" i="9"/>
  <c r="L43" i="9"/>
  <c r="F43" i="9"/>
  <c r="L12" i="9"/>
  <c r="K38" i="9"/>
  <c r="J53" i="9"/>
  <c r="F36" i="9"/>
  <c r="L20" i="9"/>
  <c r="J22" i="9"/>
  <c r="F20" i="9"/>
  <c r="L53" i="9" l="1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<sst xmlns="http://schemas.openxmlformats.org/spreadsheetml/2006/main" count="30" uniqueCount="16">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</sst>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view="pageLayout" topLeftCell="A19" zoomScale="150" zoomScalePageLayoutView="150" workbookViewId="0">
      <selection activeCell="E97" sqref="E97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402782</v>
      </c>
      <c r="E12" s="27">
        <v>282669</v>
      </c>
      <c r="F12" s="28">
        <f>+D12/E12-1</f>
        <v>0.42492455840576793</v>
      </c>
      <c r="G12" s="28"/>
      <c r="H12" s="28"/>
      <c r="I12" s="29"/>
      <c r="J12" s="27">
        <v>1017659</v>
      </c>
      <c r="K12" s="27">
        <v>744002</v>
      </c>
      <c r="L12" s="28">
        <f>+J12/K12-1</f>
        <v>0.36781755963021601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32035</v>
      </c>
      <c r="E14" s="27">
        <v>29181</v>
      </c>
      <c r="F14" s="28">
        <f t="shared" ref="F14:F22" si="0">+D14/E14-1</f>
        <v>9.7803365203385839E-2</v>
      </c>
      <c r="G14" s="28"/>
      <c r="H14" s="28"/>
      <c r="I14" s="29"/>
      <c r="J14" s="27">
        <v>88269</v>
      </c>
      <c r="K14" s="27">
        <v>79426</v>
      </c>
      <c r="L14" s="28">
        <f t="shared" ref="L14:L22" si="1">+J14/K14-1</f>
        <v>0.11133633822677713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14994</v>
      </c>
      <c r="E16" s="27">
        <v>14593</v>
      </c>
      <c r="F16" s="28">
        <f t="shared" si="0"/>
        <v>2.7478928253272139E-2</v>
      </c>
      <c r="G16" s="28"/>
      <c r="H16" s="28"/>
      <c r="I16" s="29"/>
      <c r="J16" s="27">
        <v>42401</v>
      </c>
      <c r="K16" s="27">
        <v>41523</v>
      </c>
      <c r="L16" s="28">
        <f t="shared" si="1"/>
        <v>2.1144907641547972E-2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6875</v>
      </c>
      <c r="E18" s="27">
        <v>7763</v>
      </c>
      <c r="F18" s="28">
        <f t="shared" si="0"/>
        <v>-0.11438876722916402</v>
      </c>
      <c r="G18" s="28"/>
      <c r="H18" s="28"/>
      <c r="I18" s="29"/>
      <c r="J18" s="27">
        <v>19989</v>
      </c>
      <c r="K18" s="27">
        <v>20122</v>
      </c>
      <c r="L18" s="28">
        <f t="shared" si="1"/>
        <v>-6.609680946228047E-3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7508</v>
      </c>
      <c r="E20" s="27">
        <v>6257</v>
      </c>
      <c r="F20" s="28">
        <f t="shared" si="0"/>
        <v>0.1999360715998082</v>
      </c>
      <c r="G20" s="28"/>
      <c r="H20" s="28"/>
      <c r="I20" s="29"/>
      <c r="J20" s="27">
        <v>20524</v>
      </c>
      <c r="K20" s="27">
        <v>16558</v>
      </c>
      <c r="L20" s="28">
        <f t="shared" si="1"/>
        <v>0.23952168136248342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464194</v>
      </c>
      <c r="E22" s="33">
        <f>SUM(E12:E20)</f>
        <v>340463</v>
      </c>
      <c r="F22" s="34">
        <f t="shared" si="0"/>
        <v>0.36341981360676501</v>
      </c>
      <c r="G22" s="34"/>
      <c r="H22" s="34"/>
      <c r="I22" s="29"/>
      <c r="J22" s="33">
        <f>SUM(J12:J20)</f>
        <v>1188842</v>
      </c>
      <c r="K22" s="33">
        <f>SUM(K12:K20)</f>
        <v>901631</v>
      </c>
      <c r="L22" s="34">
        <f t="shared" si="1"/>
        <v>0.31854605708987371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5955</v>
      </c>
      <c r="E28" s="27">
        <v>5470</v>
      </c>
      <c r="F28" s="28">
        <f>+D28/E28-1</f>
        <v>8.8665447897623428E-2</v>
      </c>
      <c r="G28" s="28"/>
      <c r="H28" s="28"/>
      <c r="I28" s="29"/>
      <c r="J28" s="27">
        <v>17962</v>
      </c>
      <c r="K28" s="27">
        <v>13655</v>
      </c>
      <c r="L28" s="28">
        <f>+J28/K28-1</f>
        <v>0.31541559868180147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4058</v>
      </c>
      <c r="E30" s="27">
        <v>5216</v>
      </c>
      <c r="F30" s="28">
        <f t="shared" ref="F30:F38" si="2">+D30/E30-1</f>
        <v>-0.2220092024539877</v>
      </c>
      <c r="G30" s="28"/>
      <c r="H30" s="28"/>
      <c r="I30" s="29"/>
      <c r="J30" s="27">
        <v>16073</v>
      </c>
      <c r="K30" s="27">
        <v>14759</v>
      </c>
      <c r="L30" s="28">
        <f t="shared" ref="L30:L38" si="3">+J30/K30-1</f>
        <v>8.903042211531953E-2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1040</v>
      </c>
      <c r="E32" s="27">
        <v>622</v>
      </c>
      <c r="F32" s="28">
        <f t="shared" si="2"/>
        <v>0.67202572347266876</v>
      </c>
      <c r="G32" s="28"/>
      <c r="H32" s="28"/>
      <c r="I32" s="29"/>
      <c r="J32" s="27">
        <v>2710</v>
      </c>
      <c r="K32" s="27">
        <v>1870</v>
      </c>
      <c r="L32" s="28">
        <f t="shared" si="3"/>
        <v>0.44919786096256686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248</v>
      </c>
      <c r="E34" s="27">
        <v>274</v>
      </c>
      <c r="F34" s="28">
        <f t="shared" si="2"/>
        <v>-9.4890510948905105E-2</v>
      </c>
      <c r="G34" s="28"/>
      <c r="H34" s="28"/>
      <c r="I34" s="29"/>
      <c r="J34" s="27">
        <v>712</v>
      </c>
      <c r="K34" s="27">
        <v>730</v>
      </c>
      <c r="L34" s="28">
        <f t="shared" si="3"/>
        <v>-2.4657534246575352E-2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838</v>
      </c>
      <c r="E36" s="27">
        <v>808</v>
      </c>
      <c r="F36" s="28">
        <f t="shared" si="2"/>
        <v>3.7128712871287162E-2</v>
      </c>
      <c r="G36" s="28"/>
      <c r="H36" s="28"/>
      <c r="I36" s="29"/>
      <c r="J36" s="27">
        <v>2502</v>
      </c>
      <c r="K36" s="27">
        <v>2214</v>
      </c>
      <c r="L36" s="28">
        <f t="shared" si="3"/>
        <v>0.13008130081300817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12139</v>
      </c>
      <c r="E38" s="33">
        <f>SUM(E28:E36)</f>
        <v>12390</v>
      </c>
      <c r="F38" s="34">
        <f t="shared" si="2"/>
        <v>-2.0258272800645627E-2</v>
      </c>
      <c r="G38" s="34"/>
      <c r="H38" s="34"/>
      <c r="I38" s="29"/>
      <c r="J38" s="33">
        <f>SUM(J28:J36)</f>
        <v>39959</v>
      </c>
      <c r="K38" s="33">
        <f>SUM(K28:K36)</f>
        <v>33228</v>
      </c>
      <c r="L38" s="34">
        <f t="shared" si="3"/>
        <v>0.20257012158420618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4149</v>
      </c>
      <c r="E43" s="27">
        <v>4078</v>
      </c>
      <c r="F43" s="28">
        <f>+D43/E43-1</f>
        <v>1.7410495340853371E-2</v>
      </c>
      <c r="G43" s="28"/>
      <c r="H43" s="28"/>
      <c r="I43" s="29"/>
      <c r="J43" s="27">
        <v>11990</v>
      </c>
      <c r="K43" s="27">
        <v>10927</v>
      </c>
      <c r="L43" s="28">
        <f>+J43/K43-1</f>
        <v>9.7281962112199194E-2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97.5</v>
      </c>
      <c r="E45" s="27">
        <v>85</v>
      </c>
      <c r="F45" s="28">
        <f t="shared" ref="F45:F53" si="4">+D45/E45-1</f>
        <v>0.14705882352941169</v>
      </c>
      <c r="G45" s="28"/>
      <c r="H45" s="28"/>
      <c r="I45" s="29"/>
      <c r="J45" s="27">
        <v>246.5</v>
      </c>
      <c r="K45" s="27">
        <v>203.6</v>
      </c>
      <c r="L45" s="28">
        <f t="shared" ref="L45:L53" si="5">+J45/K45-1</f>
        <v>0.21070726915520632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40.9</v>
      </c>
      <c r="E47" s="27">
        <v>22</v>
      </c>
      <c r="F47" s="28">
        <f t="shared" si="4"/>
        <v>0.85909090909090913</v>
      </c>
      <c r="G47" s="28"/>
      <c r="H47" s="28"/>
      <c r="I47" s="29"/>
      <c r="J47" s="27">
        <v>89.7</v>
      </c>
      <c r="K47" s="27">
        <v>57</v>
      </c>
      <c r="L47" s="28">
        <f t="shared" si="5"/>
        <v>0.5736842105263158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5" x14ac:dyDescent="0.25">
      <c r="A49" s="3"/>
      <c r="B49" s="3"/>
      <c r="C49" s="30" t="s">
        <v>4</v>
      </c>
      <c r="D49" s="27">
        <v>14.2</v>
      </c>
      <c r="E49" s="27">
        <v>13</v>
      </c>
      <c r="F49" s="28">
        <f t="shared" si="4"/>
        <v>9.2307692307692202E-2</v>
      </c>
      <c r="G49" s="28"/>
      <c r="H49" s="28"/>
      <c r="I49" s="29"/>
      <c r="J49" s="27">
        <v>44</v>
      </c>
      <c r="K49" s="27">
        <v>40</v>
      </c>
      <c r="L49" s="28">
        <f t="shared" si="5"/>
        <v>0.10000000000000009</v>
      </c>
      <c r="M49" s="15"/>
      <c r="N49" s="3"/>
      <c r="O49" s="3"/>
    </row>
    <row r="50" spans="1:15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5" x14ac:dyDescent="0.25">
      <c r="A51" s="3"/>
      <c r="B51" s="3"/>
      <c r="C51" s="30" t="s">
        <v>5</v>
      </c>
      <c r="D51" s="27">
        <v>28.3</v>
      </c>
      <c r="E51" s="27">
        <v>21</v>
      </c>
      <c r="F51" s="28">
        <f t="shared" si="4"/>
        <v>0.34761904761904772</v>
      </c>
      <c r="G51" s="28"/>
      <c r="H51" s="28"/>
      <c r="I51" s="29"/>
      <c r="J51" s="27">
        <v>80.2</v>
      </c>
      <c r="K51" s="27">
        <v>67</v>
      </c>
      <c r="L51" s="28">
        <f t="shared" si="5"/>
        <v>0.19701492537313436</v>
      </c>
      <c r="M51" s="15"/>
      <c r="N51" s="3"/>
      <c r="O51" s="3"/>
    </row>
    <row r="52" spans="1:15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5" x14ac:dyDescent="0.25">
      <c r="A53" s="3"/>
      <c r="B53" s="3"/>
      <c r="C53" s="32" t="s">
        <v>6</v>
      </c>
      <c r="D53" s="33">
        <f>SUM(D43:D51)</f>
        <v>4329.8999999999996</v>
      </c>
      <c r="E53" s="33">
        <f>SUM(E43:E51)</f>
        <v>4219</v>
      </c>
      <c r="F53" s="34">
        <f t="shared" si="4"/>
        <v>2.6285849727423427E-2</v>
      </c>
      <c r="G53" s="34"/>
      <c r="H53" s="34"/>
      <c r="I53" s="29"/>
      <c r="J53" s="33">
        <f>SUM(J43:J51)</f>
        <v>12450.400000000001</v>
      </c>
      <c r="K53" s="33">
        <f>SUM(K43:K51)</f>
        <v>11294.6</v>
      </c>
      <c r="L53" s="34">
        <f t="shared" si="5"/>
        <v>0.10233208790041259</v>
      </c>
      <c r="M53" s="18"/>
      <c r="N53" s="3"/>
      <c r="O53" s="3"/>
    </row>
    <row r="54" spans="1:15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5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5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5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x14ac:dyDescent="0.25">
      <c r="A58" s="3"/>
      <c r="B58" s="3"/>
      <c r="C58" s="37" t="s">
        <v>10</v>
      </c>
      <c r="D58" s="27">
        <v>8085</v>
      </c>
      <c r="E58" s="27">
        <f>8296</f>
        <v>8296</v>
      </c>
      <c r="F58" s="28">
        <f>+D58/E58-1</f>
        <v>-2.5433944069431003E-2</v>
      </c>
      <c r="G58" s="28"/>
      <c r="H58" s="28"/>
      <c r="I58" s="29"/>
      <c r="J58" s="27">
        <v>24075</v>
      </c>
      <c r="K58" s="27">
        <v>23690</v>
      </c>
      <c r="L58" s="28">
        <f>+J58/K58-1</f>
        <v>1.6251582946390952E-2</v>
      </c>
      <c r="M58" s="15"/>
      <c r="N58" s="3"/>
      <c r="O58" s="3"/>
    </row>
    <row r="59" spans="1:15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5" x14ac:dyDescent="0.25">
      <c r="A60" s="3"/>
      <c r="B60" s="3"/>
      <c r="C60" s="37" t="s">
        <v>14</v>
      </c>
      <c r="D60" s="27">
        <v>3380</v>
      </c>
      <c r="E60" s="27">
        <f>1315+1314</f>
        <v>2629</v>
      </c>
      <c r="F60" s="28">
        <f t="shared" ref="F60:F62" si="6">+D60/E60-1</f>
        <v>0.28565994674781292</v>
      </c>
      <c r="G60" s="28"/>
      <c r="H60" s="28"/>
      <c r="I60" s="29"/>
      <c r="J60" s="27">
        <v>8778</v>
      </c>
      <c r="K60" s="27">
        <f>3516+3525</f>
        <v>7041</v>
      </c>
      <c r="L60" s="28">
        <f t="shared" ref="L60:L62" si="7">+J60/K60-1</f>
        <v>0.24669791222837656</v>
      </c>
      <c r="M60" s="15"/>
      <c r="N60" s="3"/>
      <c r="O60" s="3"/>
    </row>
    <row r="61" spans="1:15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5" x14ac:dyDescent="0.25">
      <c r="A62" s="3"/>
      <c r="B62" s="3"/>
      <c r="C62" s="32" t="s">
        <v>6</v>
      </c>
      <c r="D62" s="33">
        <f>SUM(D58:D60)</f>
        <v>11465</v>
      </c>
      <c r="E62" s="33">
        <f>SUM(E58:E60)</f>
        <v>10925</v>
      </c>
      <c r="F62" s="34">
        <f t="shared" si="6"/>
        <v>4.9427917620137318E-2</v>
      </c>
      <c r="G62" s="34"/>
      <c r="H62" s="34"/>
      <c r="I62" s="29"/>
      <c r="J62" s="33">
        <f>SUM(J58:J60)</f>
        <v>32853</v>
      </c>
      <c r="K62" s="33">
        <f>SUM(K58:K60)</f>
        <v>30731</v>
      </c>
      <c r="L62" s="34">
        <f t="shared" si="7"/>
        <v>6.9050795613549765E-2</v>
      </c>
      <c r="M62" s="18"/>
      <c r="N62" s="3"/>
      <c r="O62" s="3"/>
    </row>
    <row r="63" spans="1:15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2016-04-12T15:33:17Z</cp:lastPrinted>
  <dcterms:created xsi:type="dcterms:W3CDTF">2012-09-06T08:36:43Z</dcterms:created>
  <dcterms:modified xsi:type="dcterms:W3CDTF">2016-04-12T15:38:16Z</dcterms:modified>
</cp:coreProperties>
</file>