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autoCompressPictures="0"/>
  <mc:AlternateContent xmlns:mc="http://schemas.openxmlformats.org/markup-compatibility/2006">
    <mc:Choice Requires="x15">
      <x15ac:absPath xmlns:x15ac="http://schemas.microsoft.com/office/spreadsheetml/2010/11/ac" url="Z:\HAGDEILD_ADH\VEFSÍÐA ISAVIA\2019\"/>
    </mc:Choice>
  </mc:AlternateContent>
  <xr:revisionPtr revIDLastSave="0" documentId="13_ncr:1_{5ED0FA39-F67F-48E3-93AC-ADD005BD9922}" xr6:coauthVersionLast="37" xr6:coauthVersionMax="37" xr10:uidLastSave="{00000000-0000-0000-0000-000000000000}"/>
  <bookViews>
    <workbookView xWindow="0" yWindow="0" windowWidth="25130" windowHeight="14240" xr2:uid="{00000000-000D-0000-FFFF-FFFF00000000}"/>
  </bookViews>
  <sheets>
    <sheet name="MAR 2019" sheetId="9" r:id="rId1"/>
  </sheets>
  <definedNames>
    <definedName name="_xlnm.Print_Area" localSheetId="0">'MAR 2019'!$A$1:$N$63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<sst xmlns="http://schemas.openxmlformats.org/spreadsheetml/2006/main" count="30" uniqueCount="16">
  <si>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</si>
  <si>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</si>
  <si>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Keflavik</t>
  </si>
  <si>
    <t>Egilsstadir</t>
  </si>
  <si>
    <t>Other airports</t>
  </si>
  <si>
    <t>TOTAL</t>
  </si>
  <si>
    <t>Change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</si>
  <si>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</si>
  <si>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</si>
  <si>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</si>
  <si>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</si>
  <si>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To / From Iceland</t>
  </si>
  <si>
    <r>
      <t xml:space="preserve">PASSENGERS, </t>
    </r>
    <r>
      <rPr>
        <b/>
        <sz val="9"/>
        <color rgb="FF5F5F5F"/>
        <rFont val="Arial"/>
        <family val="2"/>
      </rPr>
      <t>all arrival and departing</t>
    </r>
  </si>
  <si>
    <r>
      <t>MOVEMENTS,</t>
    </r>
    <r>
      <rPr>
        <b/>
        <sz val="9"/>
        <color rgb="FF5F5F5F"/>
        <rFont val="Arial"/>
        <family val="2"/>
      </rPr>
      <t xml:space="preserve"> all departures and landings</t>
    </r>
  </si>
  <si>
    <r>
      <t xml:space="preserve">CARGO &amp; MAIL (ton's), </t>
    </r>
    <r>
      <rPr>
        <b/>
        <sz val="9"/>
        <color rgb="FF5F5F5F"/>
        <rFont val="Arial"/>
        <family val="2"/>
      </rPr>
      <t>all arrival and departing</t>
    </r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</si>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</sst>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9"/>
      <color rgb="FF5F5F5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705672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showGridLines="0" tabSelected="1" showWhiteSpace="0" topLeftCell="A4" zoomScale="115" zoomScaleNormal="115" zoomScalePageLayoutView="150" workbookViewId="0">
      <selection activeCell="E22" sqref="E22"/>
    </sheetView>
  </sheetViews>
  <sheetFormatPr defaultColWidth="8.453125" defaultRowHeight="14.5" x14ac:dyDescent="0.35"/>
  <cols>
    <col min="1" max="2" width="1.7265625" style="2" customWidth="1"/>
    <col min="3" max="3" width="16.7265625" style="1" customWidth="1"/>
    <col min="4" max="6" width="10.7265625" style="1" customWidth="1"/>
    <col min="7" max="7" width="1.7265625" style="1" customWidth="1"/>
    <col min="8" max="8" width="3.7265625" style="1" customWidth="1"/>
    <col min="9" max="9" width="4.453125" style="1" customWidth="1"/>
    <col min="10" max="12" width="10.7265625" style="1" customWidth="1"/>
    <col min="13" max="13" width="1.7265625" style="1" customWidth="1"/>
    <col min="14" max="14" width="9.1796875" style="2" customWidth="1"/>
    <col min="15" max="15" width="8.453125" style="2"/>
    <col min="16" max="16" width="11.7265625" style="2" bestFit="1" customWidth="1"/>
    <col min="17" max="16384" width="8.453125" style="2"/>
  </cols>
  <sheetData>
    <row r="1" spans="1:18" ht="43" customHeight="1" x14ac:dyDescent="0.35">
      <c r="C1" s="40"/>
      <c r="D1" s="40"/>
      <c r="E1" s="40"/>
      <c r="F1" s="40"/>
      <c r="G1" s="40"/>
    </row>
    <row r="2" spans="1:18" ht="17.149999999999999" customHeight="1" x14ac:dyDescent="0.35">
      <c r="A2" s="3"/>
      <c r="B2" s="3"/>
      <c r="C2" s="39" t="s">
        <v>9</v>
      </c>
      <c r="D2" s="39"/>
      <c r="E2" s="39"/>
      <c r="F2" s="39"/>
      <c r="G2" s="39"/>
      <c r="H2" s="39"/>
      <c r="I2" s="39"/>
      <c r="J2" s="39"/>
      <c r="K2" s="7"/>
      <c r="L2" s="7"/>
      <c r="M2" s="8"/>
      <c r="N2" s="3"/>
      <c r="O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3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3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5" x14ac:dyDescent="0.35">
      <c r="A7" s="3"/>
      <c r="B7" s="3"/>
      <c r="C7" s="10"/>
      <c r="D7" s="41" t="s">
        <v>15</v>
      </c>
      <c r="E7" s="41"/>
      <c r="F7" s="41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35">
      <c r="A8" s="3"/>
      <c r="B8" s="3"/>
      <c r="C8" s="38" t="s">
        <v>12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3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35">
      <c r="A10" s="3"/>
      <c r="B10" s="3"/>
      <c r="C10" s="22"/>
      <c r="D10" s="25">
        <v>2019</v>
      </c>
      <c r="E10" s="25">
        <v>2018</v>
      </c>
      <c r="F10" s="25" t="s">
        <v>6</v>
      </c>
      <c r="G10" s="25"/>
      <c r="H10" s="25"/>
      <c r="I10" s="22"/>
      <c r="J10" s="25">
        <v>2019</v>
      </c>
      <c r="K10" s="25">
        <v>2018</v>
      </c>
      <c r="L10" s="25" t="s">
        <v>6</v>
      </c>
      <c r="M10" s="9"/>
      <c r="N10" s="3"/>
      <c r="O10" s="3"/>
    </row>
    <row r="11" spans="1:18" ht="3" customHeight="1" x14ac:dyDescent="0.3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35">
      <c r="A12" s="3"/>
      <c r="B12" s="3"/>
      <c r="C12" s="26" t="s">
        <v>2</v>
      </c>
      <c r="D12" s="27">
        <v>586873</v>
      </c>
      <c r="E12" s="27">
        <v>673985</v>
      </c>
      <c r="F12" s="28">
        <f>+D12/E12-1</f>
        <v>-0.12924916726633384</v>
      </c>
      <c r="G12" s="28"/>
      <c r="H12" s="28"/>
      <c r="I12" s="29"/>
      <c r="J12" s="27">
        <v>1630266</v>
      </c>
      <c r="K12" s="27">
        <v>1787018</v>
      </c>
      <c r="L12" s="28">
        <f>+J12/K12-1</f>
        <v>-8.7717079514587959E-2</v>
      </c>
      <c r="M12" s="15"/>
      <c r="N12" s="3"/>
      <c r="O12" s="3"/>
    </row>
    <row r="13" spans="1:18" ht="3" customHeight="1" x14ac:dyDescent="0.3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35">
      <c r="A14" s="3"/>
      <c r="B14" s="3"/>
      <c r="C14" s="30" t="s">
        <v>10</v>
      </c>
      <c r="D14" s="27">
        <v>27593</v>
      </c>
      <c r="E14" s="27">
        <v>33192</v>
      </c>
      <c r="F14" s="28">
        <f t="shared" ref="F14:F22" si="0">+D14/E14-1</f>
        <v>-0.16868522535550734</v>
      </c>
      <c r="G14" s="28"/>
      <c r="H14" s="28"/>
      <c r="I14" s="29"/>
      <c r="J14" s="27">
        <v>75883</v>
      </c>
      <c r="K14" s="27">
        <v>85495</v>
      </c>
      <c r="L14" s="28">
        <f t="shared" ref="L14:L22" si="1">+J14/K14-1</f>
        <v>-0.11242762734662848</v>
      </c>
      <c r="M14" s="15"/>
      <c r="N14" s="3"/>
      <c r="O14" s="3"/>
    </row>
    <row r="15" spans="1:18" ht="3" customHeight="1" x14ac:dyDescent="0.3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35">
      <c r="A16" s="3"/>
      <c r="B16" s="3"/>
      <c r="C16" s="30" t="s">
        <v>0</v>
      </c>
      <c r="D16" s="27">
        <v>16881</v>
      </c>
      <c r="E16" s="27">
        <v>17670</v>
      </c>
      <c r="F16" s="28">
        <f t="shared" si="0"/>
        <v>-4.4651952461799649E-2</v>
      </c>
      <c r="G16" s="28"/>
      <c r="H16" s="28"/>
      <c r="I16" s="29"/>
      <c r="J16" s="27">
        <v>49516</v>
      </c>
      <c r="K16" s="27">
        <v>49828</v>
      </c>
      <c r="L16" s="28">
        <f t="shared" si="1"/>
        <v>-6.2615396965561843E-3</v>
      </c>
      <c r="M16" s="15"/>
      <c r="N16" s="3"/>
      <c r="O16" s="3"/>
    </row>
    <row r="17" spans="1:15" ht="2.15" customHeight="1" x14ac:dyDescent="0.3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35">
      <c r="A18" s="3"/>
      <c r="B18" s="3"/>
      <c r="C18" s="30" t="s">
        <v>3</v>
      </c>
      <c r="D18" s="27">
        <v>6379</v>
      </c>
      <c r="E18" s="27">
        <v>7445</v>
      </c>
      <c r="F18" s="28">
        <f t="shared" si="0"/>
        <v>-0.14318334452652792</v>
      </c>
      <c r="G18" s="28"/>
      <c r="H18" s="28"/>
      <c r="I18" s="29"/>
      <c r="J18" s="27">
        <v>18441</v>
      </c>
      <c r="K18" s="27">
        <v>20279</v>
      </c>
      <c r="L18" s="28">
        <f t="shared" si="1"/>
        <v>-9.0635632920755493E-2</v>
      </c>
      <c r="M18" s="15"/>
      <c r="N18" s="3"/>
      <c r="O18" s="3"/>
    </row>
    <row r="19" spans="1:15" ht="3" customHeight="1" x14ac:dyDescent="0.3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35">
      <c r="A20" s="3"/>
      <c r="B20" s="3"/>
      <c r="C20" s="30" t="s">
        <v>4</v>
      </c>
      <c r="D20" s="27">
        <v>6230</v>
      </c>
      <c r="E20" s="27">
        <v>8873</v>
      </c>
      <c r="F20" s="28">
        <f t="shared" si="0"/>
        <v>-0.29786994252225851</v>
      </c>
      <c r="G20" s="28"/>
      <c r="H20" s="28"/>
      <c r="I20" s="29"/>
      <c r="J20" s="27">
        <v>17867</v>
      </c>
      <c r="K20" s="27">
        <v>23398</v>
      </c>
      <c r="L20" s="28">
        <f t="shared" si="1"/>
        <v>-0.23638772544661935</v>
      </c>
      <c r="M20" s="15"/>
      <c r="N20" s="3"/>
      <c r="O20" s="3"/>
    </row>
    <row r="21" spans="1:15" ht="3" customHeight="1" x14ac:dyDescent="0.3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35">
      <c r="A22" s="3"/>
      <c r="B22" s="3"/>
      <c r="C22" s="32" t="s">
        <v>5</v>
      </c>
      <c r="D22" s="33">
        <f>SUM(D12:D20)</f>
        <v>643956</v>
      </c>
      <c r="E22" s="33">
        <f>SUM(E12:E20)</f>
        <v>741165</v>
      </c>
      <c r="F22" s="34">
        <f t="shared" si="0"/>
        <v>-0.13115702981117561</v>
      </c>
      <c r="G22" s="34"/>
      <c r="H22" s="34"/>
      <c r="I22" s="29"/>
      <c r="J22" s="33">
        <f>SUM(J12:J20)</f>
        <v>1791973</v>
      </c>
      <c r="K22" s="33">
        <f>SUM(K12:K20)</f>
        <v>1966018</v>
      </c>
      <c r="L22" s="34">
        <f t="shared" si="1"/>
        <v>-8.8526656419218974E-2</v>
      </c>
      <c r="M22" s="18"/>
      <c r="N22" s="3"/>
      <c r="O22" s="3"/>
    </row>
    <row r="23" spans="1:15" ht="2.15" customHeight="1" x14ac:dyDescent="0.3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3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3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35">
      <c r="A26" s="3"/>
      <c r="B26" s="3"/>
      <c r="C26" s="35" t="s">
        <v>13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3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35">
      <c r="A28" s="3"/>
      <c r="B28" s="3"/>
      <c r="C28" s="26" t="s">
        <v>2</v>
      </c>
      <c r="D28" s="27">
        <v>7340</v>
      </c>
      <c r="E28" s="27">
        <v>8458</v>
      </c>
      <c r="F28" s="28">
        <f>+D28/E28-1</f>
        <v>-0.13218254906597304</v>
      </c>
      <c r="G28" s="28"/>
      <c r="H28" s="28"/>
      <c r="I28" s="29"/>
      <c r="J28" s="27">
        <v>18582</v>
      </c>
      <c r="K28" s="27">
        <v>19581</v>
      </c>
      <c r="L28" s="28">
        <f>+J28/K28-1</f>
        <v>-5.1018844798529139E-2</v>
      </c>
      <c r="M28" s="15"/>
      <c r="N28" s="3"/>
      <c r="O28" s="3"/>
    </row>
    <row r="29" spans="1:15" ht="3" customHeight="1" x14ac:dyDescent="0.3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35">
      <c r="A30" s="3"/>
      <c r="B30" s="3"/>
      <c r="C30" s="30" t="s">
        <v>10</v>
      </c>
      <c r="D30" s="27">
        <v>4493</v>
      </c>
      <c r="E30" s="27">
        <v>7463</v>
      </c>
      <c r="F30" s="28">
        <f t="shared" ref="F30:F38" si="2">+D30/E30-1</f>
        <v>-0.39796328554200722</v>
      </c>
      <c r="G30" s="28"/>
      <c r="H30" s="28"/>
      <c r="I30" s="29"/>
      <c r="J30" s="27">
        <v>12976</v>
      </c>
      <c r="K30" s="27">
        <v>14131</v>
      </c>
      <c r="L30" s="28">
        <f t="shared" ref="L30:L38" si="3">+J30/K30-1</f>
        <v>-8.1735192130776291E-2</v>
      </c>
      <c r="M30" s="15"/>
      <c r="N30" s="3"/>
      <c r="O30" s="3"/>
    </row>
    <row r="31" spans="1:15" ht="3" customHeight="1" x14ac:dyDescent="0.3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35">
      <c r="A32" s="3"/>
      <c r="B32" s="3"/>
      <c r="C32" s="30" t="s">
        <v>0</v>
      </c>
      <c r="D32" s="27">
        <v>884</v>
      </c>
      <c r="E32" s="27">
        <v>1026</v>
      </c>
      <c r="F32" s="28">
        <f t="shared" si="2"/>
        <v>-0.13840155945419108</v>
      </c>
      <c r="G32" s="28"/>
      <c r="H32" s="28"/>
      <c r="I32" s="29"/>
      <c r="J32" s="27">
        <v>2525</v>
      </c>
      <c r="K32" s="27">
        <v>2864</v>
      </c>
      <c r="L32" s="28">
        <f t="shared" si="3"/>
        <v>-0.11836592178770955</v>
      </c>
      <c r="M32" s="15"/>
      <c r="N32" s="3"/>
      <c r="O32" s="3"/>
    </row>
    <row r="33" spans="1:15" ht="3" customHeight="1" x14ac:dyDescent="0.3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35">
      <c r="A34" s="3"/>
      <c r="B34" s="3"/>
      <c r="C34" s="30" t="s">
        <v>3</v>
      </c>
      <c r="D34" s="27">
        <v>228</v>
      </c>
      <c r="E34" s="27">
        <v>237</v>
      </c>
      <c r="F34" s="28">
        <f t="shared" si="2"/>
        <v>-3.7974683544303778E-2</v>
      </c>
      <c r="G34" s="28"/>
      <c r="H34" s="28"/>
      <c r="I34" s="29"/>
      <c r="J34" s="27">
        <v>691</v>
      </c>
      <c r="K34" s="27">
        <v>602</v>
      </c>
      <c r="L34" s="28">
        <f t="shared" si="3"/>
        <v>0.14784053156146171</v>
      </c>
      <c r="M34" s="15"/>
      <c r="N34" s="3"/>
      <c r="O34" s="3"/>
    </row>
    <row r="35" spans="1:15" ht="3" customHeight="1" x14ac:dyDescent="0.3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35">
      <c r="A36" s="3"/>
      <c r="B36" s="3"/>
      <c r="C36" s="30" t="s">
        <v>4</v>
      </c>
      <c r="D36" s="27">
        <v>748</v>
      </c>
      <c r="E36" s="27">
        <v>1226</v>
      </c>
      <c r="F36" s="28">
        <f t="shared" si="2"/>
        <v>-0.38988580750407831</v>
      </c>
      <c r="G36" s="28"/>
      <c r="H36" s="28"/>
      <c r="I36" s="29"/>
      <c r="J36" s="27">
        <v>2265</v>
      </c>
      <c r="K36" s="27">
        <v>2787</v>
      </c>
      <c r="L36" s="28">
        <f t="shared" si="3"/>
        <v>-0.18729817007534988</v>
      </c>
      <c r="M36" s="15"/>
      <c r="N36" s="3"/>
      <c r="O36" s="3"/>
    </row>
    <row r="37" spans="1:15" ht="3" customHeight="1" x14ac:dyDescent="0.3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35">
      <c r="A38" s="3"/>
      <c r="B38" s="3"/>
      <c r="C38" s="32" t="s">
        <v>5</v>
      </c>
      <c r="D38" s="33">
        <f>SUM(D28:D36)</f>
        <v>13693</v>
      </c>
      <c r="E38" s="33">
        <f>SUM(E28:E36)</f>
        <v>18410</v>
      </c>
      <c r="F38" s="34">
        <f t="shared" si="2"/>
        <v>-0.25621944595328627</v>
      </c>
      <c r="G38" s="34"/>
      <c r="H38" s="34"/>
      <c r="I38" s="29"/>
      <c r="J38" s="33">
        <f>SUM(J28:J36)</f>
        <v>37039</v>
      </c>
      <c r="K38" s="33">
        <f>SUM(K28:K36)</f>
        <v>39965</v>
      </c>
      <c r="L38" s="34">
        <f t="shared" si="3"/>
        <v>-7.3214062304516436E-2</v>
      </c>
      <c r="M38" s="18"/>
      <c r="N38" s="3"/>
      <c r="O38" s="3"/>
    </row>
    <row r="39" spans="1:15" x14ac:dyDescent="0.3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3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3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35">
      <c r="A42" s="3"/>
      <c r="B42" s="3"/>
      <c r="C42" s="35" t="s">
        <v>14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35">
      <c r="A43" s="3"/>
      <c r="B43" s="3"/>
      <c r="C43" s="26" t="s">
        <v>2</v>
      </c>
      <c r="D43" s="27">
        <v>5263</v>
      </c>
      <c r="E43" s="27">
        <v>5282</v>
      </c>
      <c r="F43" s="28">
        <f>+D43/E43-1</f>
        <v>-3.597122302158251E-3</v>
      </c>
      <c r="G43" s="28"/>
      <c r="H43" s="28"/>
      <c r="I43" s="29"/>
      <c r="J43" s="27">
        <v>14531</v>
      </c>
      <c r="K43" s="27">
        <v>15007</v>
      </c>
      <c r="L43" s="28">
        <f>+J43/K43-1</f>
        <v>-3.1718531352035728E-2</v>
      </c>
      <c r="M43" s="15"/>
      <c r="N43" s="3"/>
      <c r="O43" s="3"/>
    </row>
    <row r="44" spans="1:15" ht="3" customHeight="1" x14ac:dyDescent="0.3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35">
      <c r="A45" s="3"/>
      <c r="B45" s="3"/>
      <c r="C45" s="30" t="s">
        <v>10</v>
      </c>
      <c r="D45" s="27">
        <v>59.9</v>
      </c>
      <c r="E45" s="27">
        <v>80</v>
      </c>
      <c r="F45" s="28">
        <f t="shared" ref="F45:F53" si="4">+D45/E45-1</f>
        <v>-0.25124999999999997</v>
      </c>
      <c r="G45" s="28"/>
      <c r="H45" s="28"/>
      <c r="I45" s="29"/>
      <c r="J45" s="27">
        <v>153.80000000000001</v>
      </c>
      <c r="K45" s="27">
        <v>205.3</v>
      </c>
      <c r="L45" s="28">
        <f t="shared" ref="L45:L53" si="5">+J45/K45-1</f>
        <v>-0.250852411105699</v>
      </c>
      <c r="M45" s="15"/>
      <c r="N45" s="3"/>
      <c r="O45" s="3"/>
    </row>
    <row r="46" spans="1:15" ht="3" customHeight="1" x14ac:dyDescent="0.35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5" x14ac:dyDescent="0.35">
      <c r="A47" s="3"/>
      <c r="B47" s="3"/>
      <c r="C47" s="30" t="s">
        <v>0</v>
      </c>
      <c r="D47" s="27">
        <v>19.100000000000001</v>
      </c>
      <c r="E47" s="27">
        <v>31.5</v>
      </c>
      <c r="F47" s="28">
        <f t="shared" si="4"/>
        <v>-0.39365079365079358</v>
      </c>
      <c r="G47" s="28"/>
      <c r="H47" s="28"/>
      <c r="I47" s="29"/>
      <c r="J47" s="27">
        <v>57.2</v>
      </c>
      <c r="K47" s="27">
        <v>84.4</v>
      </c>
      <c r="L47" s="28">
        <f t="shared" si="5"/>
        <v>-0.32227488151658767</v>
      </c>
      <c r="M47" s="15"/>
      <c r="N47" s="3"/>
      <c r="O47" s="3"/>
    </row>
    <row r="48" spans="1:15" ht="3" customHeight="1" x14ac:dyDescent="0.35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7" x14ac:dyDescent="0.35">
      <c r="A49" s="3"/>
      <c r="B49" s="3"/>
      <c r="C49" s="30" t="s">
        <v>3</v>
      </c>
      <c r="D49" s="27">
        <v>9</v>
      </c>
      <c r="E49" s="27">
        <v>11.1</v>
      </c>
      <c r="F49" s="28">
        <f t="shared" si="4"/>
        <v>-0.18918918918918914</v>
      </c>
      <c r="G49" s="28"/>
      <c r="H49" s="28"/>
      <c r="I49" s="29"/>
      <c r="J49" s="27">
        <v>26.8</v>
      </c>
      <c r="K49" s="27">
        <v>31.2</v>
      </c>
      <c r="L49" s="28">
        <f t="shared" si="5"/>
        <v>-0.14102564102564097</v>
      </c>
      <c r="M49" s="15"/>
      <c r="N49" s="3"/>
      <c r="O49" s="3"/>
    </row>
    <row r="50" spans="1:17" ht="3" customHeight="1" x14ac:dyDescent="0.35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7" x14ac:dyDescent="0.35">
      <c r="A51" s="3"/>
      <c r="B51" s="3"/>
      <c r="C51" s="30" t="s">
        <v>4</v>
      </c>
      <c r="D51" s="27">
        <v>20.399999999999999</v>
      </c>
      <c r="E51" s="27">
        <v>18.5</v>
      </c>
      <c r="F51" s="28">
        <f t="shared" si="4"/>
        <v>0.10270270270270254</v>
      </c>
      <c r="G51" s="28"/>
      <c r="H51" s="28"/>
      <c r="I51" s="29"/>
      <c r="J51" s="27">
        <v>49</v>
      </c>
      <c r="K51" s="27">
        <v>51.7</v>
      </c>
      <c r="L51" s="28">
        <f t="shared" si="5"/>
        <v>-5.2224371373307599E-2</v>
      </c>
      <c r="M51" s="15"/>
      <c r="N51" s="3"/>
      <c r="O51" s="3"/>
    </row>
    <row r="52" spans="1:17" ht="3" customHeight="1" x14ac:dyDescent="0.35">
      <c r="A52" s="3"/>
      <c r="B52" s="3"/>
      <c r="C52" s="31"/>
      <c r="D52" s="27">
        <v>49</v>
      </c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35">
      <c r="A53" s="3"/>
      <c r="B53" s="3"/>
      <c r="C53" s="32" t="s">
        <v>5</v>
      </c>
      <c r="D53" s="33">
        <f>SUM(D43:D51)</f>
        <v>5371.4</v>
      </c>
      <c r="E53" s="33">
        <f>SUM(E43:E51)</f>
        <v>5423.1</v>
      </c>
      <c r="F53" s="34">
        <f t="shared" si="4"/>
        <v>-9.5332927661302413E-3</v>
      </c>
      <c r="G53" s="34"/>
      <c r="H53" s="34"/>
      <c r="I53" s="29"/>
      <c r="J53" s="33">
        <f>SUM(J43:J51)</f>
        <v>14817.8</v>
      </c>
      <c r="K53" s="33">
        <f>SUM(K43:K51)</f>
        <v>15379.6</v>
      </c>
      <c r="L53" s="34">
        <f t="shared" si="5"/>
        <v>-3.6528908424146356E-2</v>
      </c>
      <c r="M53" s="18"/>
      <c r="N53" s="3"/>
      <c r="O53" s="3"/>
    </row>
    <row r="54" spans="1:17" x14ac:dyDescent="0.3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3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35">
      <c r="A56" s="3"/>
      <c r="B56" s="3"/>
      <c r="C56" s="35" t="s">
        <v>7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5" customHeight="1" x14ac:dyDescent="0.3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35">
      <c r="A58" s="3"/>
      <c r="B58" s="3"/>
      <c r="C58" s="37" t="s">
        <v>8</v>
      </c>
      <c r="D58" s="27">
        <v>9262</v>
      </c>
      <c r="E58" s="27">
        <v>8747</v>
      </c>
      <c r="F58" s="28">
        <f>+D58/E58-1</f>
        <v>5.8877329370069731E-2</v>
      </c>
      <c r="G58" s="28"/>
      <c r="H58" s="28"/>
      <c r="I58" s="29"/>
      <c r="J58" s="27">
        <v>25843</v>
      </c>
      <c r="K58" s="27">
        <v>26957</v>
      </c>
      <c r="L58" s="28">
        <f>+J58/K58-1</f>
        <v>-4.1325073264829149E-2</v>
      </c>
      <c r="M58" s="15"/>
      <c r="N58" s="3"/>
      <c r="O58" s="3"/>
    </row>
    <row r="59" spans="1:17" ht="3" customHeight="1" x14ac:dyDescent="0.3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35">
      <c r="A60" s="3"/>
      <c r="B60" s="3"/>
      <c r="C60" s="37" t="s">
        <v>11</v>
      </c>
      <c r="D60" s="27">
        <v>4492</v>
      </c>
      <c r="E60" s="27">
        <v>4957</v>
      </c>
      <c r="F60" s="28">
        <f t="shared" ref="F60:F62" si="6">+D60/E60-1</f>
        <v>-9.3806737946338536E-2</v>
      </c>
      <c r="G60" s="28"/>
      <c r="H60" s="28"/>
      <c r="I60" s="29"/>
      <c r="J60" s="27">
        <v>12666</v>
      </c>
      <c r="K60" s="27">
        <v>13301</v>
      </c>
      <c r="L60" s="28">
        <f t="shared" ref="L60:L62" si="7">+J60/K60-1</f>
        <v>-4.7740771370573643E-2</v>
      </c>
      <c r="M60" s="15"/>
      <c r="N60" s="3"/>
      <c r="O60" s="3"/>
    </row>
    <row r="61" spans="1:17" ht="3" customHeight="1" x14ac:dyDescent="0.3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35">
      <c r="A62" s="3"/>
      <c r="B62" s="3"/>
      <c r="C62" s="32" t="s">
        <v>5</v>
      </c>
      <c r="D62" s="33">
        <f>SUM(D58:D60)</f>
        <v>13754</v>
      </c>
      <c r="E62" s="33">
        <f>SUM(E58:E60)</f>
        <v>13704</v>
      </c>
      <c r="F62" s="34">
        <f t="shared" si="6"/>
        <v>3.6485697606538636E-3</v>
      </c>
      <c r="G62" s="34"/>
      <c r="H62" s="34"/>
      <c r="I62" s="29"/>
      <c r="J62" s="33">
        <f>SUM(J58:J60)</f>
        <v>38509</v>
      </c>
      <c r="K62" s="33">
        <f>SUM(K58:K60)</f>
        <v>40258</v>
      </c>
      <c r="L62" s="34">
        <f t="shared" si="7"/>
        <v>-4.3444781161508295E-2</v>
      </c>
      <c r="M62" s="18"/>
      <c r="N62" s="3"/>
      <c r="O62" s="3"/>
    </row>
    <row r="63" spans="1:17" x14ac:dyDescent="0.3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3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 2019</vt:lpstr>
      <vt:lpstr>'MAR 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2019-03-13T10:51:03Z</cp:lastPrinted>
  <dcterms:created xsi:type="dcterms:W3CDTF">2012-09-06T08:36:43Z</dcterms:created>
  <dcterms:modified xsi:type="dcterms:W3CDTF">2019-04-09T11:21:11Z</dcterms:modified>
</cp:coreProperties>
</file>