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0508DF5A-5E60-4E18-A4D6-26959744E4A3}" xr6:coauthVersionLast="36" xr6:coauthVersionMax="37" xr10:uidLastSave="{00000000-0000-0000-0000-000000000000}"/>
  <bookViews>
    <workbookView xWindow="0" yWindow="0" windowWidth="25125" windowHeight="14235" xr2:uid="{00000000-000D-0000-FFFF-FFFF00000000}"/>
  </bookViews>
  <sheets>
    <sheet name="MAR 2020" sheetId="9" r:id="rId1"/>
  </sheets>
  <definedNames>
    <definedName name="_xlnm.Print_Area" localSheetId="0">'MAR 2020'!$A$1:$N$63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<sst xmlns="http://schemas.openxmlformats.org/spreadsheetml/2006/main" count="30" uniqueCount="16">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</sst>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19" zoomScale="115" zoomScaleNormal="115" zoomScalePageLayoutView="150" workbookViewId="0">
      <selection activeCell="Q67" sqref="Q67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f>D10</f>
        <v>2020</v>
      </c>
      <c r="K10" s="25">
        <f>E10</f>
        <v>2019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219162</v>
      </c>
      <c r="E12" s="27">
        <v>586873</v>
      </c>
      <c r="F12" s="28">
        <f>+D12/E12-1</f>
        <v>-0.62655974972438666</v>
      </c>
      <c r="G12" s="28"/>
      <c r="H12" s="28"/>
      <c r="I12" s="29"/>
      <c r="J12" s="27">
        <v>988171</v>
      </c>
      <c r="K12" s="27">
        <v>1630266</v>
      </c>
      <c r="L12" s="28">
        <f>+J12/K12-1</f>
        <v>-0.39385903895437924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13641</v>
      </c>
      <c r="E14" s="27">
        <v>27593</v>
      </c>
      <c r="F14" s="28">
        <f t="shared" ref="F14:F22" si="0">+D14/E14-1</f>
        <v>-0.50563548726126184</v>
      </c>
      <c r="G14" s="28"/>
      <c r="H14" s="28"/>
      <c r="I14" s="29"/>
      <c r="J14" s="27">
        <v>56084</v>
      </c>
      <c r="K14" s="27">
        <v>75883</v>
      </c>
      <c r="L14" s="28">
        <f t="shared" ref="L14:L22" si="1">+J14/K14-1</f>
        <v>-0.26091482940843136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8156</v>
      </c>
      <c r="E16" s="27">
        <v>16881</v>
      </c>
      <c r="F16" s="28">
        <f t="shared" si="0"/>
        <v>-0.51685326698655287</v>
      </c>
      <c r="G16" s="28"/>
      <c r="H16" s="28"/>
      <c r="I16" s="29"/>
      <c r="J16" s="27">
        <v>31996</v>
      </c>
      <c r="K16" s="27">
        <v>49516</v>
      </c>
      <c r="L16" s="28">
        <f t="shared" si="1"/>
        <v>-0.35382502625414003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3</v>
      </c>
      <c r="D18" s="27">
        <v>3445</v>
      </c>
      <c r="E18" s="27">
        <v>6379</v>
      </c>
      <c r="F18" s="28">
        <f t="shared" si="0"/>
        <v>-0.45994670010973504</v>
      </c>
      <c r="G18" s="28"/>
      <c r="H18" s="28"/>
      <c r="I18" s="29"/>
      <c r="J18" s="27">
        <v>14649</v>
      </c>
      <c r="K18" s="27">
        <v>18441</v>
      </c>
      <c r="L18" s="28">
        <f t="shared" si="1"/>
        <v>-0.20562876199772251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4</v>
      </c>
      <c r="D20" s="27">
        <v>2592</v>
      </c>
      <c r="E20" s="27">
        <v>6230</v>
      </c>
      <c r="F20" s="28">
        <f t="shared" si="0"/>
        <v>-0.58394863563402888</v>
      </c>
      <c r="G20" s="28"/>
      <c r="H20" s="28"/>
      <c r="I20" s="29"/>
      <c r="J20" s="27">
        <v>11060</v>
      </c>
      <c r="K20" s="27">
        <v>17867</v>
      </c>
      <c r="L20" s="28">
        <f t="shared" si="1"/>
        <v>-0.38098169810264737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5</v>
      </c>
      <c r="D22" s="33">
        <f>SUM(D12:D20)</f>
        <v>246996</v>
      </c>
      <c r="E22" s="33">
        <f>SUM(E12:E20)</f>
        <v>643956</v>
      </c>
      <c r="F22" s="34">
        <f t="shared" si="0"/>
        <v>-0.6164396325214766</v>
      </c>
      <c r="G22" s="34"/>
      <c r="H22" s="34"/>
      <c r="I22" s="29"/>
      <c r="J22" s="33">
        <f>SUM(J12:J20)</f>
        <v>1101960</v>
      </c>
      <c r="K22" s="33">
        <f>SUM(K12:K20)</f>
        <v>1791973</v>
      </c>
      <c r="L22" s="34">
        <f t="shared" si="1"/>
        <v>-0.38505769897202691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2</v>
      </c>
      <c r="D28" s="27">
        <v>5344</v>
      </c>
      <c r="E28" s="27">
        <v>7340</v>
      </c>
      <c r="F28" s="28">
        <f>+D28/E28-1</f>
        <v>-0.27193460490463217</v>
      </c>
      <c r="G28" s="28"/>
      <c r="H28" s="28"/>
      <c r="I28" s="29"/>
      <c r="J28" s="27">
        <v>14214</v>
      </c>
      <c r="K28" s="27">
        <v>18582</v>
      </c>
      <c r="L28" s="28">
        <f>+J28/K28-1</f>
        <v>-0.23506619309008714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10</v>
      </c>
      <c r="D30" s="27">
        <v>3793</v>
      </c>
      <c r="E30" s="27">
        <v>4493</v>
      </c>
      <c r="F30" s="28">
        <f t="shared" ref="F30:F38" si="2">+D30/E30-1</f>
        <v>-0.15579790785666592</v>
      </c>
      <c r="G30" s="28"/>
      <c r="H30" s="28"/>
      <c r="I30" s="29"/>
      <c r="J30" s="27">
        <v>9826</v>
      </c>
      <c r="K30" s="27">
        <v>12976</v>
      </c>
      <c r="L30" s="28">
        <f t="shared" ref="L30:L38" si="3">+J30/K30-1</f>
        <v>-0.24275585696670776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764</v>
      </c>
      <c r="E32" s="27">
        <v>884</v>
      </c>
      <c r="F32" s="28">
        <f t="shared" si="2"/>
        <v>-0.13574660633484159</v>
      </c>
      <c r="G32" s="28"/>
      <c r="H32" s="28"/>
      <c r="I32" s="29"/>
      <c r="J32" s="27">
        <v>1824</v>
      </c>
      <c r="K32" s="27">
        <v>2525</v>
      </c>
      <c r="L32" s="28">
        <f t="shared" si="3"/>
        <v>-0.27762376237623765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198</v>
      </c>
      <c r="E34" s="27">
        <v>228</v>
      </c>
      <c r="F34" s="28">
        <f t="shared" si="2"/>
        <v>-0.13157894736842102</v>
      </c>
      <c r="G34" s="28"/>
      <c r="H34" s="28"/>
      <c r="I34" s="29"/>
      <c r="J34" s="27">
        <v>552</v>
      </c>
      <c r="K34" s="27">
        <v>691</v>
      </c>
      <c r="L34" s="28">
        <f t="shared" si="3"/>
        <v>-0.20115774240231543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586</v>
      </c>
      <c r="E36" s="27">
        <v>748</v>
      </c>
      <c r="F36" s="28">
        <f t="shared" si="2"/>
        <v>-0.21657754010695185</v>
      </c>
      <c r="G36" s="28"/>
      <c r="H36" s="28"/>
      <c r="I36" s="29"/>
      <c r="J36" s="27">
        <v>1737</v>
      </c>
      <c r="K36" s="27">
        <v>2265</v>
      </c>
      <c r="L36" s="28">
        <f t="shared" si="3"/>
        <v>-0.23311258278145697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10685</v>
      </c>
      <c r="E38" s="33">
        <f>SUM(E28:E36)</f>
        <v>13693</v>
      </c>
      <c r="F38" s="34">
        <f t="shared" si="2"/>
        <v>-0.21967428613160012</v>
      </c>
      <c r="G38" s="34"/>
      <c r="H38" s="34"/>
      <c r="I38" s="29"/>
      <c r="J38" s="33">
        <f>SUM(J28:J36)</f>
        <v>28153</v>
      </c>
      <c r="K38" s="33">
        <f>SUM(K28:K36)</f>
        <v>37039</v>
      </c>
      <c r="L38" s="34">
        <f t="shared" si="3"/>
        <v>-0.23990928480790519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4002</v>
      </c>
      <c r="E43" s="27">
        <v>5263</v>
      </c>
      <c r="F43" s="28">
        <f>+D43/E43-1</f>
        <v>-0.23959718791563744</v>
      </c>
      <c r="G43" s="28"/>
      <c r="H43" s="28"/>
      <c r="I43" s="29"/>
      <c r="J43" s="27">
        <v>13127</v>
      </c>
      <c r="K43" s="27">
        <v>14531</v>
      </c>
      <c r="L43" s="28">
        <f>+J43/K43-1</f>
        <v>-9.6621017135778642E-2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27">
        <v>42.2</v>
      </c>
      <c r="E45" s="27">
        <v>59.9</v>
      </c>
      <c r="F45" s="28">
        <f t="shared" ref="F45:F53" si="4">+D45/E45-1</f>
        <v>-0.29549248747913182</v>
      </c>
      <c r="G45" s="28"/>
      <c r="H45" s="28"/>
      <c r="I45" s="29"/>
      <c r="J45" s="27">
        <v>129.69999999999999</v>
      </c>
      <c r="K45" s="27">
        <v>153.80000000000001</v>
      </c>
      <c r="L45" s="28">
        <f t="shared" ref="L45:L53" si="5">+J45/K45-1</f>
        <v>-0.15669700910273099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18.5</v>
      </c>
      <c r="E47" s="27">
        <v>19.100000000000001</v>
      </c>
      <c r="F47" s="28">
        <f t="shared" si="4"/>
        <v>-3.1413612565445059E-2</v>
      </c>
      <c r="G47" s="28"/>
      <c r="H47" s="28"/>
      <c r="I47" s="29"/>
      <c r="J47" s="27">
        <v>59.9</v>
      </c>
      <c r="K47" s="27">
        <v>57.2</v>
      </c>
      <c r="L47" s="28">
        <f t="shared" si="5"/>
        <v>4.7202797202797075E-2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27">
        <v>7.5</v>
      </c>
      <c r="E49" s="27">
        <v>9</v>
      </c>
      <c r="F49" s="28">
        <f t="shared" si="4"/>
        <v>-0.16666666666666663</v>
      </c>
      <c r="G49" s="28"/>
      <c r="H49" s="28"/>
      <c r="I49" s="29"/>
      <c r="J49" s="27">
        <v>22.9</v>
      </c>
      <c r="K49" s="27">
        <v>26.8</v>
      </c>
      <c r="L49" s="28">
        <f t="shared" si="5"/>
        <v>-0.14552238805970152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27">
        <v>11.8</v>
      </c>
      <c r="E51" s="27">
        <v>20.7</v>
      </c>
      <c r="F51" s="28">
        <f t="shared" si="4"/>
        <v>-0.42995169082125595</v>
      </c>
      <c r="G51" s="28"/>
      <c r="H51" s="28"/>
      <c r="I51" s="29"/>
      <c r="J51" s="27">
        <v>36.6</v>
      </c>
      <c r="K51" s="27">
        <v>49</v>
      </c>
      <c r="L51" s="28">
        <f t="shared" si="5"/>
        <v>-0.25306122448979584</v>
      </c>
      <c r="M51" s="15"/>
      <c r="N51" s="3"/>
      <c r="O51" s="3"/>
    </row>
    <row r="52" spans="1:17" ht="3" customHeight="1" x14ac:dyDescent="0.2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4082</v>
      </c>
      <c r="E53" s="33">
        <f>SUM(E43:E51)</f>
        <v>5371.7</v>
      </c>
      <c r="F53" s="34">
        <f t="shared" si="4"/>
        <v>-0.24009159111640632</v>
      </c>
      <c r="G53" s="34"/>
      <c r="H53" s="34"/>
      <c r="I53" s="29"/>
      <c r="J53" s="33">
        <f>SUM(J43:J51)</f>
        <v>13376.1</v>
      </c>
      <c r="K53" s="33">
        <f>SUM(K43:K51)</f>
        <v>14817.8</v>
      </c>
      <c r="L53" s="34">
        <f t="shared" si="5"/>
        <v>-9.7295145028276742E-2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6839</v>
      </c>
      <c r="E58" s="27">
        <v>9262</v>
      </c>
      <c r="F58" s="28">
        <f>+D58/E58-1</f>
        <v>-0.26160656445692076</v>
      </c>
      <c r="G58" s="28"/>
      <c r="H58" s="28"/>
      <c r="I58" s="29"/>
      <c r="J58" s="27">
        <v>25921</v>
      </c>
      <c r="K58" s="27">
        <v>25843</v>
      </c>
      <c r="L58" s="28">
        <f>+J58/K58-1</f>
        <v>3.0182254382231655E-3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2495</v>
      </c>
      <c r="E60" s="27">
        <v>4491</v>
      </c>
      <c r="F60" s="28">
        <f t="shared" ref="F60:F62" si="6">+D60/E60-1</f>
        <v>-0.44444444444444442</v>
      </c>
      <c r="G60" s="28"/>
      <c r="H60" s="28"/>
      <c r="I60" s="29"/>
      <c r="J60" s="27">
        <v>8742</v>
      </c>
      <c r="K60" s="27">
        <v>12665</v>
      </c>
      <c r="L60" s="28">
        <f t="shared" ref="L60:L62" si="7">+J60/K60-1</f>
        <v>-0.30975128306356103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9334</v>
      </c>
      <c r="E62" s="33">
        <f>SUM(E58:E60)</f>
        <v>13753</v>
      </c>
      <c r="F62" s="34">
        <f t="shared" si="6"/>
        <v>-0.32131171380789647</v>
      </c>
      <c r="G62" s="34"/>
      <c r="H62" s="34"/>
      <c r="I62" s="29"/>
      <c r="J62" s="33">
        <f>SUM(J58:J60)</f>
        <v>34663</v>
      </c>
      <c r="K62" s="33">
        <f>SUM(K58:K60)</f>
        <v>38508</v>
      </c>
      <c r="L62" s="34">
        <f t="shared" si="7"/>
        <v>-9.9849381946608529E-2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2020</vt:lpstr>
      <vt:lpstr>'MAR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2019-03-13T10:51:03Z</cp:lastPrinted>
  <dcterms:created xsi:type="dcterms:W3CDTF">2012-09-06T08:36:43Z</dcterms:created>
  <dcterms:modified xsi:type="dcterms:W3CDTF">2020-04-15T20:47:46Z</dcterms:modified>
</cp:coreProperties>
</file>