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3\"/>
    </mc:Choice>
  </mc:AlternateContent>
  <bookViews>
    <workbookView xWindow="0" yWindow="180" windowWidth="24240" windowHeight="13560"/>
  </bookViews>
  <sheets>
    <sheet name="MAI 2013" sheetId="9" r:id="rId1"/>
  </sheets>
  <calcPr calcId="152511"/>
</workbook>
</file>

<file path=xl/calcChain.xml><?xml version="1.0" encoding="utf-8"?>
<calcChain xmlns="http://schemas.openxmlformats.org/spreadsheetml/2006/main">
  <c r="E61" i="9" l="1"/>
  <c r="D61" i="9"/>
  <c r="J61" i="9"/>
  <c r="K63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<sst xmlns="http://schemas.openxmlformats.org/spreadsheetml/2006/main" count="30" uniqueCount="16">
  <si>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</si>
  <si>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</si>
  <si>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</si>
  <si>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</si>
  <si>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</si>
  <si>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</si>
  <si>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</si>
  <si>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</si>
  <si>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</si>
  <si>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</si>
  <si>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</si>
  <si>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</si>
  <si>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</si>
  <si>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</si>
  <si>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MAY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</si>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</sst>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C9" sqref="C9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39" t="s">
        <v>12</v>
      </c>
      <c r="D3" s="39"/>
      <c r="E3" s="39"/>
      <c r="F3" s="39"/>
      <c r="G3" s="39"/>
      <c r="H3" s="39"/>
      <c r="I3" s="39"/>
      <c r="J3" s="39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2013</v>
      </c>
      <c r="E11" s="25">
        <v>2012</v>
      </c>
      <c r="F11" s="25" t="s">
        <v>7</v>
      </c>
      <c r="G11" s="25"/>
      <c r="H11" s="25"/>
      <c r="I11" s="22"/>
      <c r="J11" s="25">
        <v>2013</v>
      </c>
      <c r="K11" s="25">
        <v>2012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254277</v>
      </c>
      <c r="E13" s="27">
        <v>210451</v>
      </c>
      <c r="F13" s="28">
        <f>+D13/E13-1</f>
        <v>0.20824800072225846</v>
      </c>
      <c r="G13" s="28"/>
      <c r="H13" s="28"/>
      <c r="I13" s="29"/>
      <c r="J13" s="27">
        <v>944953</v>
      </c>
      <c r="K13" s="27">
        <v>773831</v>
      </c>
      <c r="L13" s="28">
        <f>+J13/K13-1</f>
        <v>0.22113613954468092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31422</v>
      </c>
      <c r="E15" s="27">
        <v>33928</v>
      </c>
      <c r="F15" s="28">
        <f t="shared" ref="F15:F23" si="0">+D15/E15-1</f>
        <v>-7.386229662815369E-2</v>
      </c>
      <c r="G15" s="28"/>
      <c r="H15" s="28"/>
      <c r="I15" s="29"/>
      <c r="J15" s="27">
        <v>151334</v>
      </c>
      <c r="K15" s="27">
        <v>155988</v>
      </c>
      <c r="L15" s="28">
        <f t="shared" ref="L15:L23" si="1">+J15/K15-1</f>
        <v>-2.983562838167042E-2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14806</v>
      </c>
      <c r="E17" s="27">
        <v>15732</v>
      </c>
      <c r="F17" s="28">
        <f t="shared" si="0"/>
        <v>-5.8860920416984541E-2</v>
      </c>
      <c r="G17" s="28"/>
      <c r="H17" s="28"/>
      <c r="I17" s="29"/>
      <c r="J17" s="27">
        <v>76479</v>
      </c>
      <c r="K17" s="27">
        <v>82666</v>
      </c>
      <c r="L17" s="28">
        <f t="shared" si="1"/>
        <v>-7.4843345510850923E-2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8050</v>
      </c>
      <c r="E19" s="27">
        <v>8851</v>
      </c>
      <c r="F19" s="28">
        <f t="shared" si="0"/>
        <v>-9.0498248785447988E-2</v>
      </c>
      <c r="G19" s="28"/>
      <c r="H19" s="28"/>
      <c r="I19" s="29"/>
      <c r="J19" s="27">
        <v>36512</v>
      </c>
      <c r="K19" s="27">
        <v>39518</v>
      </c>
      <c r="L19" s="28">
        <f t="shared" si="1"/>
        <v>-7.6066602560858398E-2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7734</v>
      </c>
      <c r="E21" s="27">
        <v>8165</v>
      </c>
      <c r="F21" s="28">
        <f t="shared" si="0"/>
        <v>-5.2786282914880633E-2</v>
      </c>
      <c r="G21" s="28"/>
      <c r="H21" s="28"/>
      <c r="I21" s="29"/>
      <c r="J21" s="27">
        <v>34122</v>
      </c>
      <c r="K21" s="27">
        <v>32381</v>
      </c>
      <c r="L21" s="28">
        <f t="shared" si="1"/>
        <v>5.376609740279803E-2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316289</v>
      </c>
      <c r="E23" s="33">
        <f>SUM(E13:E21)</f>
        <v>277127</v>
      </c>
      <c r="F23" s="34">
        <f t="shared" si="0"/>
        <v>0.14131427107427275</v>
      </c>
      <c r="G23" s="34"/>
      <c r="H23" s="34"/>
      <c r="I23" s="29"/>
      <c r="J23" s="33">
        <f>SUM(J13:J21)</f>
        <v>1243400</v>
      </c>
      <c r="K23" s="33">
        <f>SUM(K13:K21)</f>
        <v>1084384</v>
      </c>
      <c r="L23" s="34">
        <f t="shared" si="1"/>
        <v>0.14664178003364126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5704</v>
      </c>
      <c r="E29" s="27">
        <v>6659</v>
      </c>
      <c r="F29" s="28">
        <f>+D29/E29-1</f>
        <v>-0.14341492716624116</v>
      </c>
      <c r="G29" s="28"/>
      <c r="H29" s="28"/>
      <c r="I29" s="29"/>
      <c r="J29" s="27">
        <v>22339</v>
      </c>
      <c r="K29" s="27">
        <v>20016</v>
      </c>
      <c r="L29" s="28">
        <f>+J29/K29-1</f>
        <v>0.1160571542765787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27">
        <v>4959</v>
      </c>
      <c r="E31" s="27">
        <v>5989</v>
      </c>
      <c r="F31" s="28">
        <f t="shared" ref="F31:F39" si="2">+D31/E31-1</f>
        <v>-0.17198196693938883</v>
      </c>
      <c r="G31" s="28"/>
      <c r="H31" s="28"/>
      <c r="I31" s="29"/>
      <c r="J31" s="27">
        <v>22857</v>
      </c>
      <c r="K31" s="27">
        <v>19846</v>
      </c>
      <c r="L31" s="28">
        <f t="shared" ref="L31:L39" si="3">+J31/K31-1</f>
        <v>0.15171823037387888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1202</v>
      </c>
      <c r="E33" s="27">
        <v>1426</v>
      </c>
      <c r="F33" s="28">
        <f t="shared" si="2"/>
        <v>-0.15708274894810659</v>
      </c>
      <c r="G33" s="28"/>
      <c r="H33" s="28"/>
      <c r="I33" s="29"/>
      <c r="J33" s="27">
        <v>5578</v>
      </c>
      <c r="K33" s="27">
        <v>5004</v>
      </c>
      <c r="L33" s="28">
        <f t="shared" si="3"/>
        <v>0.11470823341326941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245</v>
      </c>
      <c r="E35" s="27">
        <v>328</v>
      </c>
      <c r="F35" s="28">
        <f t="shared" si="2"/>
        <v>-0.25304878048780488</v>
      </c>
      <c r="G35" s="28"/>
      <c r="H35" s="28"/>
      <c r="I35" s="29"/>
      <c r="J35" s="27">
        <v>1187</v>
      </c>
      <c r="K35" s="27">
        <v>1358</v>
      </c>
      <c r="L35" s="28">
        <f t="shared" si="3"/>
        <v>-0.12592047128129602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907</v>
      </c>
      <c r="E37" s="27">
        <v>1152</v>
      </c>
      <c r="F37" s="28">
        <f t="shared" si="2"/>
        <v>-0.21267361111111116</v>
      </c>
      <c r="G37" s="28"/>
      <c r="H37" s="28"/>
      <c r="I37" s="29"/>
      <c r="J37" s="27">
        <v>4539</v>
      </c>
      <c r="K37" s="27">
        <v>3680</v>
      </c>
      <c r="L37" s="28">
        <f t="shared" si="3"/>
        <v>0.23342391304347831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13017</v>
      </c>
      <c r="E39" s="33">
        <f>SUM(E29:E37)</f>
        <v>15554</v>
      </c>
      <c r="F39" s="34">
        <f t="shared" si="2"/>
        <v>-0.16310916805966313</v>
      </c>
      <c r="G39" s="34"/>
      <c r="H39" s="34"/>
      <c r="I39" s="29"/>
      <c r="J39" s="33">
        <f>SUM(J29:J37)</f>
        <v>56500</v>
      </c>
      <c r="K39" s="33">
        <f>SUM(K29:K37)</f>
        <v>49904</v>
      </c>
      <c r="L39" s="34">
        <f t="shared" si="3"/>
        <v>0.13217377364539917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3868</v>
      </c>
      <c r="E44" s="27">
        <v>3865</v>
      </c>
      <c r="F44" s="28">
        <f>+D44/E44-1</f>
        <v>7.7619663648120785E-4</v>
      </c>
      <c r="G44" s="28"/>
      <c r="H44" s="28"/>
      <c r="I44" s="29"/>
      <c r="J44" s="27">
        <v>17304</v>
      </c>
      <c r="K44" s="27">
        <v>16847</v>
      </c>
      <c r="L44" s="28">
        <f>+J44/K44-1</f>
        <v>2.7126491363447469E-2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85.1</v>
      </c>
      <c r="E46" s="27">
        <v>93.8</v>
      </c>
      <c r="F46" s="28">
        <f t="shared" ref="F46:F54" si="4">+D46/E46-1</f>
        <v>-9.2750533049040573E-2</v>
      </c>
      <c r="G46" s="28"/>
      <c r="H46" s="28"/>
      <c r="I46" s="29"/>
      <c r="J46" s="27">
        <v>377</v>
      </c>
      <c r="K46" s="27">
        <v>390.5</v>
      </c>
      <c r="L46" s="28">
        <f t="shared" ref="L46:L54" si="5">+J46/K46-1</f>
        <v>-3.4571062740076819E-2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21.7</v>
      </c>
      <c r="E48" s="27">
        <v>32.200000000000003</v>
      </c>
      <c r="F48" s="28">
        <f t="shared" si="4"/>
        <v>-0.32608695652173925</v>
      </c>
      <c r="G48" s="28"/>
      <c r="H48" s="28"/>
      <c r="I48" s="29"/>
      <c r="J48" s="27">
        <v>104</v>
      </c>
      <c r="K48" s="27">
        <v>147.5</v>
      </c>
      <c r="L48" s="28">
        <f t="shared" si="5"/>
        <v>-0.29491525423728815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19.2</v>
      </c>
      <c r="E50" s="27">
        <v>16.399999999999999</v>
      </c>
      <c r="F50" s="28">
        <f t="shared" si="4"/>
        <v>0.17073170731707332</v>
      </c>
      <c r="G50" s="28"/>
      <c r="H50" s="28"/>
      <c r="I50" s="29"/>
      <c r="J50" s="27">
        <v>75.5</v>
      </c>
      <c r="K50" s="27">
        <v>73</v>
      </c>
      <c r="L50" s="28">
        <f t="shared" si="5"/>
        <v>3.4246575342465668E-2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32.799999999999997</v>
      </c>
      <c r="E52" s="27">
        <v>33.4</v>
      </c>
      <c r="F52" s="28">
        <f t="shared" si="4"/>
        <v>-1.7964071856287456E-2</v>
      </c>
      <c r="G52" s="28"/>
      <c r="H52" s="28"/>
      <c r="I52" s="29"/>
      <c r="J52" s="27">
        <v>141.5</v>
      </c>
      <c r="K52" s="27">
        <v>138</v>
      </c>
      <c r="L52" s="28">
        <f t="shared" si="5"/>
        <v>2.5362318840579601E-2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4026.7999999999997</v>
      </c>
      <c r="E54" s="33">
        <f>SUM(E44:E52)</f>
        <v>4040.8</v>
      </c>
      <c r="F54" s="34">
        <f t="shared" si="4"/>
        <v>-3.4646604632747602E-3</v>
      </c>
      <c r="G54" s="34"/>
      <c r="H54" s="34"/>
      <c r="I54" s="29"/>
      <c r="J54" s="33">
        <f>SUM(J44:J52)</f>
        <v>18002</v>
      </c>
      <c r="K54" s="33">
        <f>SUM(K44:K52)</f>
        <v>17596</v>
      </c>
      <c r="L54" s="34">
        <f t="shared" si="5"/>
        <v>2.3073425778586065E-2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6899</v>
      </c>
      <c r="E59" s="27">
        <v>6448</v>
      </c>
      <c r="F59" s="28">
        <f>+D59/E59-1</f>
        <v>6.9944168734491274E-2</v>
      </c>
      <c r="G59" s="28"/>
      <c r="H59" s="28"/>
      <c r="I59" s="29"/>
      <c r="J59" s="27">
        <v>29235</v>
      </c>
      <c r="K59" s="27">
        <v>30098</v>
      </c>
      <c r="L59" s="28">
        <f>+J59/K59-1</f>
        <v>-2.8673001528340736E-2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1350+1353</f>
        <v>2703</v>
      </c>
      <c r="E61" s="27">
        <f>1221+1237</f>
        <v>2458</v>
      </c>
      <c r="F61" s="28">
        <f t="shared" ref="F61:F63" si="6">+D61/E61-1</f>
        <v>9.9674532139951255E-2</v>
      </c>
      <c r="G61" s="28"/>
      <c r="H61" s="28"/>
      <c r="I61" s="29"/>
      <c r="J61" s="27">
        <f>5197+5191</f>
        <v>10388</v>
      </c>
      <c r="K61" s="27">
        <v>9273</v>
      </c>
      <c r="L61" s="28">
        <f t="shared" ref="L61:L63" si="7">+J61/K61-1</f>
        <v>0.12024156152270038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9602</v>
      </c>
      <c r="E63" s="33">
        <f>SUM(E59:E61)</f>
        <v>8906</v>
      </c>
      <c r="F63" s="34">
        <f t="shared" si="6"/>
        <v>7.8149562092971081E-2</v>
      </c>
      <c r="G63" s="34"/>
      <c r="H63" s="34"/>
      <c r="I63" s="29"/>
      <c r="J63" s="33">
        <f>SUM(J59:J61)</f>
        <v>39623</v>
      </c>
      <c r="K63" s="33">
        <f>SUM(K59:K61)</f>
        <v>39371</v>
      </c>
      <c r="L63" s="34">
        <f t="shared" si="7"/>
        <v>6.4006502247846431E-3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2013-06-13T16:06:06Z</cp:lastPrinted>
  <dcterms:created xsi:type="dcterms:W3CDTF">2012-09-06T08:36:43Z</dcterms:created>
  <dcterms:modified xsi:type="dcterms:W3CDTF">2014-07-21T14:44:48Z</dcterms:modified>
</cp:coreProperties>
</file>