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5\"/>
    </mc:Choice>
  </mc:AlternateContent>
  <bookViews>
    <workbookView xWindow="0" yWindow="120" windowWidth="24240" windowHeight="13620"/>
  </bookViews>
  <sheets>
    <sheet name="MAI 2014" sheetId="9" r:id="rId1"/>
    <sheet name="Sheet1" sheetId="10" r:id="rId2"/>
  </sheets>
  <calcPr calcId="152511" concurrentCalc="0"/>
</workbook>
</file>

<file path=xl/calcChain.xml><?xml version="1.0" encoding="utf-8"?>
<calcChain xmlns="http://schemas.openxmlformats.org/spreadsheetml/2006/main">
  <c r="J61" i="9" l="1"/>
  <c r="D61" i="9"/>
  <c r="K61" i="9"/>
  <c r="E61" i="9"/>
  <c r="J23" i="9"/>
  <c r="K63" i="9"/>
  <c r="F13" i="9"/>
  <c r="K54" i="9"/>
  <c r="F59" i="9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/>
  <c r="L63" i="9"/>
  <c r="F63" i="9"/>
  <c r="F54" i="9"/>
  <c r="K39" i="9"/>
  <c r="L39" i="9"/>
  <c r="J54" i="9"/>
  <c r="L54" i="9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<sst xmlns="http://schemas.openxmlformats.org/spreadsheetml/2006/main" count="30" uniqueCount="16">
  <si>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</si>
  <si>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</si>
  <si>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</si>
  <si>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</si>
  <si>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</si>
  <si>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</si>
  <si>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</si>
  <si>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</si>
  <si>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</si>
  <si>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</si>
  <si>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</si>
  <si>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</si>
  <si>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</si>
  <si>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</si>
  <si>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MAI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</si>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</sst>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3</xdr:row>
      <xdr:rowOff>142875</xdr:rowOff>
    </xdr:from>
    <xdr:to>
      <xdr:col>11</xdr:col>
      <xdr:colOff>494924</xdr:colOff>
      <xdr:row>7</xdr:row>
      <xdr:rowOff>120482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33425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V21" sqref="V21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2" t="s">
        <v>12</v>
      </c>
      <c r="D3" s="42"/>
      <c r="E3" s="42"/>
      <c r="F3" s="42"/>
      <c r="G3" s="42"/>
      <c r="H3" s="42"/>
      <c r="I3" s="42"/>
      <c r="J3" s="42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2015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399576</v>
      </c>
      <c r="E13" s="27">
        <v>303721</v>
      </c>
      <c r="F13" s="28">
        <f>+D13/E13-1</f>
        <v>0.31560214802400877</v>
      </c>
      <c r="G13" s="28"/>
      <c r="H13" s="28"/>
      <c r="I13" s="29"/>
      <c r="J13" s="27">
        <v>1441851</v>
      </c>
      <c r="K13" s="41">
        <v>1155542</v>
      </c>
      <c r="L13" s="28">
        <f>+J13/K13-1</f>
        <v>0.24777031038248709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41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32896</v>
      </c>
      <c r="E15" s="41">
        <v>28863</v>
      </c>
      <c r="F15" s="28">
        <f t="shared" ref="F15:F23" si="0">+D15/E15-1</f>
        <v>0.13972906489276937</v>
      </c>
      <c r="G15" s="28"/>
      <c r="H15" s="28"/>
      <c r="I15" s="29"/>
      <c r="J15" s="27">
        <v>141284</v>
      </c>
      <c r="K15" s="41">
        <v>141197</v>
      </c>
      <c r="L15" s="28">
        <f t="shared" ref="L15:L23" si="1">+J15/K15-1</f>
        <v>6.1616040000855854E-4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41"/>
      <c r="F16" s="28"/>
      <c r="G16" s="28"/>
      <c r="H16" s="28"/>
      <c r="I16" s="29"/>
      <c r="J16" s="27"/>
      <c r="K16" s="41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14310</v>
      </c>
      <c r="E17" s="41">
        <v>14380</v>
      </c>
      <c r="F17" s="28">
        <f t="shared" si="0"/>
        <v>-4.8678720445062273E-3</v>
      </c>
      <c r="G17" s="28"/>
      <c r="H17" s="28"/>
      <c r="I17" s="29"/>
      <c r="J17" s="27">
        <v>69375</v>
      </c>
      <c r="K17" s="41">
        <v>71282</v>
      </c>
      <c r="L17" s="28">
        <f t="shared" si="1"/>
        <v>-2.6752896944530202E-2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41"/>
      <c r="F18" s="28"/>
      <c r="G18" s="28"/>
      <c r="H18" s="28"/>
      <c r="I18" s="29"/>
      <c r="J18" s="27"/>
      <c r="K18" s="41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8605</v>
      </c>
      <c r="E19" s="41">
        <v>7386</v>
      </c>
      <c r="F19" s="28">
        <f t="shared" si="0"/>
        <v>0.16504197129704856</v>
      </c>
      <c r="G19" s="28"/>
      <c r="H19" s="28"/>
      <c r="I19" s="29"/>
      <c r="J19" s="27">
        <v>35616</v>
      </c>
      <c r="K19" s="41">
        <v>35616</v>
      </c>
      <c r="L19" s="28">
        <f t="shared" si="1"/>
        <v>0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41"/>
      <c r="F20" s="28"/>
      <c r="G20" s="28"/>
      <c r="H20" s="28"/>
      <c r="I20" s="29"/>
      <c r="J20" s="27"/>
      <c r="K20" s="41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7213</v>
      </c>
      <c r="E21" s="41">
        <v>7166</v>
      </c>
      <c r="F21" s="28">
        <f t="shared" si="0"/>
        <v>6.5587496511303467E-3</v>
      </c>
      <c r="G21" s="28"/>
      <c r="H21" s="28"/>
      <c r="I21" s="29"/>
      <c r="J21" s="27">
        <v>30619</v>
      </c>
      <c r="K21" s="41">
        <v>31916</v>
      </c>
      <c r="L21" s="28">
        <f t="shared" si="1"/>
        <v>-4.0637924551948812E-2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462600</v>
      </c>
      <c r="E23" s="33">
        <f>SUM(E13:E21)</f>
        <v>361516</v>
      </c>
      <c r="F23" s="34">
        <f t="shared" si="0"/>
        <v>0.27961141415594337</v>
      </c>
      <c r="G23" s="34"/>
      <c r="H23" s="34"/>
      <c r="I23" s="29"/>
      <c r="J23" s="33">
        <f>SUM(J13:J21)</f>
        <v>1718745</v>
      </c>
      <c r="K23" s="33">
        <f>SUM(K13:K21)</f>
        <v>1435553</v>
      </c>
      <c r="L23" s="34">
        <f t="shared" si="1"/>
        <v>0.19727032021806234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8375</v>
      </c>
      <c r="E29" s="41">
        <v>6208</v>
      </c>
      <c r="F29" s="28">
        <f>+D29/E29-1</f>
        <v>0.34906572164948457</v>
      </c>
      <c r="G29" s="28"/>
      <c r="H29" s="28"/>
      <c r="I29" s="29"/>
      <c r="J29" s="27">
        <v>27980</v>
      </c>
      <c r="K29" s="41">
        <v>29141</v>
      </c>
      <c r="L29" s="28">
        <f>+J29/K29-1</f>
        <v>-3.9840774166981174E-2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1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6524</v>
      </c>
      <c r="E31" s="41">
        <v>4824</v>
      </c>
      <c r="F31" s="28">
        <f t="shared" ref="F31:F39" si="2">+D31/E31-1</f>
        <v>0.35240464344941946</v>
      </c>
      <c r="G31" s="28"/>
      <c r="H31" s="28"/>
      <c r="I31" s="29"/>
      <c r="J31" s="27">
        <v>26849</v>
      </c>
      <c r="K31" s="41">
        <v>25616</v>
      </c>
      <c r="L31" s="28">
        <f t="shared" ref="L31:L39" si="3">+J31/K31-1</f>
        <v>4.8133978763272856E-2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1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1766</v>
      </c>
      <c r="E33" s="41">
        <v>1928</v>
      </c>
      <c r="F33" s="28">
        <f t="shared" si="2"/>
        <v>-8.4024896265560201E-2</v>
      </c>
      <c r="G33" s="28"/>
      <c r="H33" s="28"/>
      <c r="I33" s="29"/>
      <c r="J33" s="27">
        <v>4536</v>
      </c>
      <c r="K33" s="41">
        <v>5514</v>
      </c>
      <c r="L33" s="28">
        <f t="shared" si="3"/>
        <v>-0.17736670293797607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1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296</v>
      </c>
      <c r="E35" s="41">
        <v>288</v>
      </c>
      <c r="F35" s="28">
        <f t="shared" si="2"/>
        <v>2.7777777777777679E-2</v>
      </c>
      <c r="G35" s="28"/>
      <c r="H35" s="28"/>
      <c r="I35" s="29"/>
      <c r="J35" s="27">
        <v>1274</v>
      </c>
      <c r="K35" s="41">
        <v>1256</v>
      </c>
      <c r="L35" s="28">
        <f t="shared" si="3"/>
        <v>1.4331210191082855E-2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1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1108</v>
      </c>
      <c r="E37" s="41">
        <v>1070</v>
      </c>
      <c r="F37" s="28">
        <f t="shared" si="2"/>
        <v>3.5514018691588767E-2</v>
      </c>
      <c r="G37" s="28"/>
      <c r="H37" s="28"/>
      <c r="I37" s="29"/>
      <c r="J37" s="27">
        <v>4122</v>
      </c>
      <c r="K37" s="41">
        <v>4522</v>
      </c>
      <c r="L37" s="28">
        <f t="shared" si="3"/>
        <v>-8.8456435205661266E-2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0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18069</v>
      </c>
      <c r="E39" s="33">
        <f>SUM(E29:E37)</f>
        <v>14318</v>
      </c>
      <c r="F39" s="34">
        <f t="shared" si="2"/>
        <v>0.26197792987847457</v>
      </c>
      <c r="G39" s="34"/>
      <c r="H39" s="34"/>
      <c r="I39" s="29"/>
      <c r="J39" s="33">
        <f>SUM(J29:J37)</f>
        <v>64761</v>
      </c>
      <c r="K39" s="33">
        <f>SUM(K29:K37)</f>
        <v>66049</v>
      </c>
      <c r="L39" s="34">
        <f t="shared" si="3"/>
        <v>-1.9500673742221641E-2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3502</v>
      </c>
      <c r="E44" s="41">
        <v>3513</v>
      </c>
      <c r="F44" s="28">
        <f>+D44/E44-1</f>
        <v>-3.1312268716197078E-3</v>
      </c>
      <c r="G44" s="28"/>
      <c r="H44" s="28"/>
      <c r="I44" s="29"/>
      <c r="J44" s="27">
        <v>17550</v>
      </c>
      <c r="K44" s="41">
        <v>17791</v>
      </c>
      <c r="L44" s="28">
        <f>+J44/K44-1</f>
        <v>-1.3546175032319696E-2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1"/>
      <c r="F45" s="28"/>
      <c r="G45" s="28"/>
      <c r="H45" s="28"/>
      <c r="I45" s="29"/>
      <c r="J45" s="27"/>
      <c r="K45" s="41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90</v>
      </c>
      <c r="E46" s="41">
        <v>85.3</v>
      </c>
      <c r="F46" s="28">
        <f t="shared" ref="F46:F54" si="4">+D46/E46-1</f>
        <v>5.5099648300117376E-2</v>
      </c>
      <c r="G46" s="28"/>
      <c r="H46" s="28"/>
      <c r="I46" s="29"/>
      <c r="J46" s="27">
        <v>385.5</v>
      </c>
      <c r="K46" s="41">
        <v>390.2</v>
      </c>
      <c r="L46" s="28">
        <f t="shared" ref="L46:L54" si="5">+J46/K46-1</f>
        <v>-1.2045105074320883E-2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1"/>
      <c r="F47" s="28"/>
      <c r="G47" s="28"/>
      <c r="H47" s="28"/>
      <c r="I47" s="29"/>
      <c r="J47" s="27"/>
      <c r="K47" s="41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32.700000000000003</v>
      </c>
      <c r="E48" s="41">
        <v>25.2</v>
      </c>
      <c r="F48" s="28">
        <f t="shared" si="4"/>
        <v>0.29761904761904767</v>
      </c>
      <c r="G48" s="28"/>
      <c r="H48" s="28"/>
      <c r="I48" s="29"/>
      <c r="J48" s="27">
        <v>119.7</v>
      </c>
      <c r="K48" s="41">
        <v>119.8</v>
      </c>
      <c r="L48" s="28">
        <f t="shared" si="5"/>
        <v>-8.3472454090149917E-4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1"/>
      <c r="F49" s="28"/>
      <c r="G49" s="28"/>
      <c r="H49" s="28"/>
      <c r="I49" s="29"/>
      <c r="J49" s="27"/>
      <c r="K49" s="41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17.5</v>
      </c>
      <c r="E50" s="41">
        <v>22.9</v>
      </c>
      <c r="F50" s="28">
        <f t="shared" si="4"/>
        <v>-0.23580786026200873</v>
      </c>
      <c r="G50" s="28"/>
      <c r="H50" s="28"/>
      <c r="I50" s="29"/>
      <c r="J50" s="27">
        <v>71.599999999999994</v>
      </c>
      <c r="K50" s="41">
        <v>84</v>
      </c>
      <c r="L50" s="28">
        <f t="shared" si="5"/>
        <v>-0.14761904761904765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1"/>
      <c r="F51" s="28"/>
      <c r="G51" s="28"/>
      <c r="H51" s="28"/>
      <c r="I51" s="29"/>
      <c r="J51" s="27"/>
      <c r="K51" s="41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28.1</v>
      </c>
      <c r="E52" s="41">
        <v>34.1</v>
      </c>
      <c r="F52" s="28">
        <f t="shared" si="4"/>
        <v>-0.17595307917888559</v>
      </c>
      <c r="G52" s="28"/>
      <c r="H52" s="28"/>
      <c r="I52" s="29"/>
      <c r="J52" s="27">
        <v>119.2</v>
      </c>
      <c r="K52" s="41">
        <v>134.19999999999999</v>
      </c>
      <c r="L52" s="28">
        <f t="shared" si="5"/>
        <v>-0.11177347242920999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3670.2999999999997</v>
      </c>
      <c r="E54" s="33">
        <f>SUM(E44:E52)</f>
        <v>3680.5</v>
      </c>
      <c r="F54" s="34">
        <f t="shared" si="4"/>
        <v>-2.7713625866051528E-3</v>
      </c>
      <c r="G54" s="34"/>
      <c r="H54" s="34"/>
      <c r="I54" s="29"/>
      <c r="J54" s="33">
        <f>SUM(J44:J52)</f>
        <v>18246</v>
      </c>
      <c r="K54" s="33">
        <f>SUM(K44:K52)</f>
        <v>18519.2</v>
      </c>
      <c r="L54" s="34">
        <f t="shared" si="5"/>
        <v>-1.4752257116938172E-2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8881</v>
      </c>
      <c r="E59" s="41">
        <v>7096</v>
      </c>
      <c r="F59" s="28">
        <f>+D59/E59-1</f>
        <v>0.25155016910935735</v>
      </c>
      <c r="G59" s="28"/>
      <c r="H59" s="28"/>
      <c r="I59" s="29"/>
      <c r="J59" s="27">
        <v>39914</v>
      </c>
      <c r="K59" s="41">
        <v>36683</v>
      </c>
      <c r="L59" s="28">
        <f>+J59/K59-1</f>
        <v>8.8078946651037215E-2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41"/>
      <c r="F60" s="28"/>
      <c r="G60" s="28"/>
      <c r="H60" s="28"/>
      <c r="I60" s="29"/>
      <c r="J60" s="27"/>
      <c r="K60" s="41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1862+1868</f>
        <v>3730</v>
      </c>
      <c r="E61" s="41">
        <f>1532+1532</f>
        <v>3064</v>
      </c>
      <c r="F61" s="28">
        <f t="shared" ref="F61:F63" si="6">+D61/E61-1</f>
        <v>0.21736292428198434</v>
      </c>
      <c r="G61" s="28"/>
      <c r="H61" s="28"/>
      <c r="I61" s="29"/>
      <c r="J61" s="27">
        <f>6795+6796</f>
        <v>13591</v>
      </c>
      <c r="K61" s="41">
        <f>6110+6109</f>
        <v>12219</v>
      </c>
      <c r="L61" s="28">
        <f t="shared" ref="L61:L63" si="7">+J61/K61-1</f>
        <v>0.11228414763892292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12611</v>
      </c>
      <c r="E63" s="33">
        <f>SUM(E59:E61)</f>
        <v>10160</v>
      </c>
      <c r="F63" s="34">
        <f t="shared" si="6"/>
        <v>0.24124015748031491</v>
      </c>
      <c r="G63" s="34"/>
      <c r="H63" s="34"/>
      <c r="I63" s="29"/>
      <c r="J63" s="33">
        <f>SUM(J59:J61)</f>
        <v>53505</v>
      </c>
      <c r="K63" s="33">
        <f>SUM(K59:K61)</f>
        <v>48902</v>
      </c>
      <c r="L63" s="34">
        <f t="shared" si="7"/>
        <v>9.4127029569342824E-2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 2014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2015-06-12T11:18:58Z</cp:lastPrinted>
  <dcterms:created xsi:type="dcterms:W3CDTF">2012-09-06T08:36:43Z</dcterms:created>
  <dcterms:modified xsi:type="dcterms:W3CDTF">2015-06-30T09:40:45Z</dcterms:modified>
</cp:coreProperties>
</file>