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3\"/>
    </mc:Choice>
  </mc:AlternateContent>
  <bookViews>
    <workbookView xWindow="0" yWindow="240" windowWidth="24240" windowHeight="13500"/>
  </bookViews>
  <sheets>
    <sheet name="JUN 2013" sheetId="9" r:id="rId1"/>
  </sheets>
  <calcPr calcId="152511"/>
</workbook>
</file>

<file path=xl/calcChain.xml><?xml version="1.0" encoding="utf-8"?>
<calcChain xmlns="http://schemas.openxmlformats.org/spreadsheetml/2006/main">
  <c r="K61" i="9" l="1"/>
  <c r="J61" i="9"/>
  <c r="E61" i="9"/>
  <c r="D61" i="9"/>
  <c r="K63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<sst xmlns="http://schemas.openxmlformats.org/spreadsheetml/2006/main" count="30" uniqueCount="16">
  <si>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</si>
  <si>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</si>
  <si>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</si>
  <si>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</si>
  <si>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</si>
  <si>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</si>
  <si>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</si>
  <si>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</si>
  <si>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</si>
  <si>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</si>
  <si>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</si>
  <si>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</si>
  <si>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</si>
  <si>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</si>
  <si>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JUN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</si>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</sst>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C9" sqref="C9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0" t="s">
        <v>12</v>
      </c>
      <c r="D3" s="40"/>
      <c r="E3" s="40"/>
      <c r="F3" s="40"/>
      <c r="G3" s="40"/>
      <c r="H3" s="40"/>
      <c r="I3" s="40"/>
      <c r="J3" s="40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2013</v>
      </c>
      <c r="E11" s="25">
        <v>2012</v>
      </c>
      <c r="F11" s="25" t="s">
        <v>7</v>
      </c>
      <c r="G11" s="25"/>
      <c r="H11" s="25"/>
      <c r="I11" s="22"/>
      <c r="J11" s="25">
        <v>2013</v>
      </c>
      <c r="K11" s="25">
        <v>2012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384021</v>
      </c>
      <c r="E13" s="27">
        <v>342826</v>
      </c>
      <c r="F13" s="28">
        <f>+D13/E13-1</f>
        <v>0.12016299813899756</v>
      </c>
      <c r="G13" s="28"/>
      <c r="H13" s="28"/>
      <c r="I13" s="29"/>
      <c r="J13" s="27">
        <v>1328974</v>
      </c>
      <c r="K13" s="27">
        <v>1116657</v>
      </c>
      <c r="L13" s="28">
        <f>+J13/K13-1</f>
        <v>0.19013627282146617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34455</v>
      </c>
      <c r="E15" s="27">
        <v>39245</v>
      </c>
      <c r="F15" s="28">
        <f t="shared" ref="F15:F23" si="0">+D15/E15-1</f>
        <v>-0.12205376481080388</v>
      </c>
      <c r="G15" s="28"/>
      <c r="H15" s="28"/>
      <c r="I15" s="29"/>
      <c r="J15" s="27">
        <v>185789</v>
      </c>
      <c r="K15" s="27">
        <v>195233</v>
      </c>
      <c r="L15" s="28">
        <f t="shared" ref="L15:L23" si="1">+J15/K15-1</f>
        <v>-4.8372969733600391E-2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15144</v>
      </c>
      <c r="E17" s="27">
        <v>18318</v>
      </c>
      <c r="F17" s="28">
        <f t="shared" si="0"/>
        <v>-0.17327219128725846</v>
      </c>
      <c r="G17" s="28"/>
      <c r="H17" s="28"/>
      <c r="I17" s="29"/>
      <c r="J17" s="27">
        <v>91623</v>
      </c>
      <c r="K17" s="27">
        <v>100984</v>
      </c>
      <c r="L17" s="28">
        <f t="shared" si="1"/>
        <v>-9.2697853125247587E-2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8256</v>
      </c>
      <c r="E19" s="27">
        <v>8836</v>
      </c>
      <c r="F19" s="28">
        <f t="shared" si="0"/>
        <v>-6.5640561339972869E-2</v>
      </c>
      <c r="G19" s="28"/>
      <c r="H19" s="28"/>
      <c r="I19" s="29"/>
      <c r="J19" s="27">
        <v>44768</v>
      </c>
      <c r="K19" s="27">
        <v>48354</v>
      </c>
      <c r="L19" s="28">
        <f t="shared" si="1"/>
        <v>-7.4161393059519409E-2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9648</v>
      </c>
      <c r="E21" s="27">
        <v>10676</v>
      </c>
      <c r="F21" s="28">
        <f t="shared" si="0"/>
        <v>-9.629074559760209E-2</v>
      </c>
      <c r="G21" s="28"/>
      <c r="H21" s="28"/>
      <c r="I21" s="29"/>
      <c r="J21" s="27">
        <v>43770</v>
      </c>
      <c r="K21" s="27">
        <v>44101</v>
      </c>
      <c r="L21" s="28">
        <f t="shared" si="1"/>
        <v>-7.5054987415251739E-3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451524</v>
      </c>
      <c r="E23" s="33">
        <f>SUM(E13:E21)</f>
        <v>419901</v>
      </c>
      <c r="F23" s="34">
        <f t="shared" si="0"/>
        <v>7.531060892924768E-2</v>
      </c>
      <c r="G23" s="34"/>
      <c r="H23" s="34"/>
      <c r="I23" s="29"/>
      <c r="J23" s="33">
        <f>SUM(J13:J21)</f>
        <v>1694924</v>
      </c>
      <c r="K23" s="33">
        <f>SUM(K13:K21)</f>
        <v>1505329</v>
      </c>
      <c r="L23" s="34">
        <f t="shared" si="1"/>
        <v>0.1259492111026892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6672</v>
      </c>
      <c r="E29" s="27">
        <v>7044</v>
      </c>
      <c r="F29" s="28">
        <f>+D29/E29-1</f>
        <v>-5.2810902896081813E-2</v>
      </c>
      <c r="G29" s="28"/>
      <c r="H29" s="28"/>
      <c r="I29" s="29"/>
      <c r="J29" s="27">
        <v>29011</v>
      </c>
      <c r="K29" s="27">
        <v>27060</v>
      </c>
      <c r="L29" s="28">
        <f>+J29/K29-1</f>
        <v>7.2099039172209833E-2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27">
        <v>4447</v>
      </c>
      <c r="E31" s="27">
        <v>6529</v>
      </c>
      <c r="F31" s="28">
        <f t="shared" ref="F31:F39" si="2">+D31/E31-1</f>
        <v>-0.31888497472813604</v>
      </c>
      <c r="G31" s="28"/>
      <c r="H31" s="28"/>
      <c r="I31" s="29"/>
      <c r="J31" s="27">
        <v>27304</v>
      </c>
      <c r="K31" s="27">
        <v>26375</v>
      </c>
      <c r="L31" s="28">
        <f t="shared" ref="L31:L39" si="3">+J31/K31-1</f>
        <v>3.5222748815165961E-2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2012</v>
      </c>
      <c r="E33" s="27">
        <v>2510</v>
      </c>
      <c r="F33" s="28">
        <f t="shared" si="2"/>
        <v>-0.19840637450199206</v>
      </c>
      <c r="G33" s="28"/>
      <c r="H33" s="28"/>
      <c r="I33" s="29"/>
      <c r="J33" s="27">
        <v>7590</v>
      </c>
      <c r="K33" s="27">
        <v>7514</v>
      </c>
      <c r="L33" s="28">
        <f t="shared" si="3"/>
        <v>1.0114453021027314E-2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306</v>
      </c>
      <c r="E35" s="27">
        <v>366</v>
      </c>
      <c r="F35" s="28">
        <f t="shared" si="2"/>
        <v>-0.16393442622950816</v>
      </c>
      <c r="G35" s="28"/>
      <c r="H35" s="28"/>
      <c r="I35" s="29"/>
      <c r="J35" s="27">
        <v>1493</v>
      </c>
      <c r="K35" s="27">
        <v>1724</v>
      </c>
      <c r="L35" s="28">
        <f t="shared" si="3"/>
        <v>-0.13399071925754058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1018</v>
      </c>
      <c r="E37" s="27">
        <v>1586</v>
      </c>
      <c r="F37" s="28">
        <f t="shared" si="2"/>
        <v>-0.35813366960907944</v>
      </c>
      <c r="G37" s="28"/>
      <c r="H37" s="28"/>
      <c r="I37" s="29"/>
      <c r="J37" s="27">
        <v>5557</v>
      </c>
      <c r="K37" s="27">
        <v>5014</v>
      </c>
      <c r="L37" s="28">
        <f t="shared" si="3"/>
        <v>0.10829676904666941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14455</v>
      </c>
      <c r="E39" s="33">
        <f>SUM(E29:E37)</f>
        <v>18035</v>
      </c>
      <c r="F39" s="34">
        <f t="shared" si="2"/>
        <v>-0.19850291100637651</v>
      </c>
      <c r="G39" s="34"/>
      <c r="H39" s="34"/>
      <c r="I39" s="29"/>
      <c r="J39" s="33">
        <f>SUM(J29:J37)</f>
        <v>70955</v>
      </c>
      <c r="K39" s="33">
        <f>SUM(K29:K37)</f>
        <v>67687</v>
      </c>
      <c r="L39" s="34">
        <f t="shared" si="3"/>
        <v>4.828105840117014E-2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3452</v>
      </c>
      <c r="E44" s="27">
        <v>3192</v>
      </c>
      <c r="F44" s="28">
        <f>+D44/E44-1</f>
        <v>8.1453634085213E-2</v>
      </c>
      <c r="G44" s="28"/>
      <c r="H44" s="28"/>
      <c r="I44" s="29"/>
      <c r="J44" s="27">
        <v>20756</v>
      </c>
      <c r="K44" s="27">
        <v>20039</v>
      </c>
      <c r="L44" s="28">
        <f>+J44/K44-1</f>
        <v>3.5780228554319171E-2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79.3</v>
      </c>
      <c r="E46" s="27">
        <v>110</v>
      </c>
      <c r="F46" s="28">
        <f t="shared" ref="F46:F54" si="4">+D46/E46-1</f>
        <v>-0.27909090909090917</v>
      </c>
      <c r="G46" s="28"/>
      <c r="H46" s="28"/>
      <c r="I46" s="29"/>
      <c r="J46" s="27">
        <v>457</v>
      </c>
      <c r="K46" s="27">
        <v>502</v>
      </c>
      <c r="L46" s="28">
        <f t="shared" ref="L46:L54" si="5">+J46/K46-1</f>
        <v>-8.9641434262948239E-2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25.1</v>
      </c>
      <c r="E48" s="27">
        <v>127</v>
      </c>
      <c r="F48" s="28">
        <f t="shared" si="4"/>
        <v>-0.80236220472440944</v>
      </c>
      <c r="G48" s="28"/>
      <c r="H48" s="28"/>
      <c r="I48" s="29"/>
      <c r="J48" s="27">
        <v>129</v>
      </c>
      <c r="K48" s="27">
        <v>274</v>
      </c>
      <c r="L48" s="28">
        <f t="shared" si="5"/>
        <v>-0.52919708029197077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18.399999999999999</v>
      </c>
      <c r="E50" s="27">
        <v>18</v>
      </c>
      <c r="F50" s="28">
        <f t="shared" si="4"/>
        <v>2.2222222222222143E-2</v>
      </c>
      <c r="G50" s="28"/>
      <c r="H50" s="28"/>
      <c r="I50" s="29"/>
      <c r="J50" s="27">
        <v>94</v>
      </c>
      <c r="K50" s="27">
        <v>90</v>
      </c>
      <c r="L50" s="28">
        <f t="shared" si="5"/>
        <v>4.4444444444444509E-2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29.2</v>
      </c>
      <c r="E52" s="27">
        <v>34</v>
      </c>
      <c r="F52" s="28">
        <f t="shared" si="4"/>
        <v>-0.14117647058823535</v>
      </c>
      <c r="G52" s="28"/>
      <c r="H52" s="28"/>
      <c r="I52" s="29"/>
      <c r="J52" s="27">
        <v>170</v>
      </c>
      <c r="K52" s="27">
        <v>172</v>
      </c>
      <c r="L52" s="28">
        <f t="shared" si="5"/>
        <v>-1.1627906976744207E-2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3604</v>
      </c>
      <c r="E54" s="33">
        <f>SUM(E44:E52)</f>
        <v>3481</v>
      </c>
      <c r="F54" s="34">
        <f t="shared" si="4"/>
        <v>3.5334673944268813E-2</v>
      </c>
      <c r="G54" s="34"/>
      <c r="H54" s="34"/>
      <c r="I54" s="29"/>
      <c r="J54" s="33">
        <f>SUM(J44:J52)</f>
        <v>21606</v>
      </c>
      <c r="K54" s="33">
        <f>SUM(K44:K52)</f>
        <v>21077</v>
      </c>
      <c r="L54" s="34">
        <f t="shared" si="5"/>
        <v>2.5098448545808116E-2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8381</v>
      </c>
      <c r="E59" s="27">
        <v>6937</v>
      </c>
      <c r="F59" s="28">
        <f>+D59/E59-1</f>
        <v>0.20815914660516066</v>
      </c>
      <c r="G59" s="28"/>
      <c r="H59" s="28"/>
      <c r="I59" s="29"/>
      <c r="J59" s="27">
        <v>37615</v>
      </c>
      <c r="K59" s="27">
        <v>37035</v>
      </c>
      <c r="L59" s="28">
        <f>+J59/K59-1</f>
        <v>1.56608613473741E-2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1893+1874</f>
        <v>3767</v>
      </c>
      <c r="E61" s="27">
        <f>1830+1832</f>
        <v>3662</v>
      </c>
      <c r="F61" s="28">
        <f t="shared" ref="F61:F63" si="6">+D61/E61-1</f>
        <v>2.8672856362643273E-2</v>
      </c>
      <c r="G61" s="28"/>
      <c r="H61" s="28"/>
      <c r="I61" s="29"/>
      <c r="J61" s="27">
        <f>7064+7090</f>
        <v>14154</v>
      </c>
      <c r="K61" s="27">
        <f>6462+6473</f>
        <v>12935</v>
      </c>
      <c r="L61" s="28">
        <f t="shared" ref="L61:L63" si="7">+J61/K61-1</f>
        <v>9.4240432933900165E-2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12148</v>
      </c>
      <c r="E63" s="33">
        <f>SUM(E59:E61)</f>
        <v>10599</v>
      </c>
      <c r="F63" s="34">
        <f t="shared" si="6"/>
        <v>0.14614586281724695</v>
      </c>
      <c r="G63" s="34"/>
      <c r="H63" s="34"/>
      <c r="I63" s="29"/>
      <c r="J63" s="33">
        <f>SUM(J59:J61)</f>
        <v>51769</v>
      </c>
      <c r="K63" s="33">
        <f>SUM(K59:K61)</f>
        <v>49970</v>
      </c>
      <c r="L63" s="34">
        <f t="shared" si="7"/>
        <v>3.6001600960576363E-2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2013-07-16T10:38:20Z</cp:lastPrinted>
  <dcterms:created xsi:type="dcterms:W3CDTF">2012-09-06T08:36:43Z</dcterms:created>
  <dcterms:modified xsi:type="dcterms:W3CDTF">2014-07-21T14:45:01Z</dcterms:modified>
</cp:coreProperties>
</file>