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M:\Fjármála- og stjórnunarsvið\Hagdeild\Vefsíða Isavia\2018\"/>
    </mc:Choice>
  </mc:AlternateContent>
  <bookViews>
    <workbookView xWindow="0" yWindow="0" windowWidth="25125" windowHeight="14235"/>
  </bookViews>
  <sheets>
    <sheet name="JUL 2018" sheetId="9" r:id="rId1"/>
  </sheets>
  <definedNames>
    <definedName name="_xlnm.Print_Area" localSheetId="0">'JUL 2018'!$A$1:$N$63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<sst xmlns="http://schemas.openxmlformats.org/spreadsheetml/2006/main" count="30" uniqueCount="16">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</sst>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Y20" sqref="Y20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2018</v>
      </c>
      <c r="E10" s="25">
        <v>2017</v>
      </c>
      <c r="F10" s="25" t="s">
        <v>7</v>
      </c>
      <c r="G10" s="25"/>
      <c r="H10" s="25"/>
      <c r="I10" s="22"/>
      <c r="J10" s="25">
        <v>2018</v>
      </c>
      <c r="K10" s="25">
        <v>2017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1187662</v>
      </c>
      <c r="E12" s="27">
        <v>1099963</v>
      </c>
      <c r="F12" s="28">
        <f>+D12/E12-1</f>
        <v>7.9729045431528256E-2</v>
      </c>
      <c r="G12" s="28"/>
      <c r="H12" s="28"/>
      <c r="I12" s="29"/>
      <c r="J12" s="27">
        <v>5547817</v>
      </c>
      <c r="K12" s="27">
        <v>4873352</v>
      </c>
      <c r="L12" s="28">
        <f>+J12/K12-1</f>
        <v>0.13839858068943101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43397</v>
      </c>
      <c r="E14" s="27">
        <v>45646</v>
      </c>
      <c r="F14" s="28">
        <f t="shared" ref="F14:F22" si="0">+D14/E14-1</f>
        <v>-4.9270472768698226E-2</v>
      </c>
      <c r="G14" s="28"/>
      <c r="H14" s="28"/>
      <c r="I14" s="29"/>
      <c r="J14" s="27">
        <v>231893</v>
      </c>
      <c r="K14" s="27">
        <v>243542</v>
      </c>
      <c r="L14" s="28">
        <f t="shared" ref="L14:L22" si="1">+J14/K14-1</f>
        <v>-4.7831585517077113E-2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16470</v>
      </c>
      <c r="E16" s="27">
        <v>17483</v>
      </c>
      <c r="F16" s="28">
        <f t="shared" si="0"/>
        <v>-5.7942000800777937E-2</v>
      </c>
      <c r="G16" s="28"/>
      <c r="H16" s="28"/>
      <c r="I16" s="29"/>
      <c r="J16" s="27">
        <v>117154</v>
      </c>
      <c r="K16" s="27">
        <v>115999</v>
      </c>
      <c r="L16" s="28">
        <f t="shared" si="1"/>
        <v>9.9569823877792007E-3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9265</v>
      </c>
      <c r="E18" s="27">
        <v>9548</v>
      </c>
      <c r="F18" s="28">
        <f t="shared" si="0"/>
        <v>-2.9639715123586097E-2</v>
      </c>
      <c r="G18" s="28"/>
      <c r="H18" s="28"/>
      <c r="I18" s="29"/>
      <c r="J18" s="27">
        <v>54342</v>
      </c>
      <c r="K18" s="27">
        <v>55670</v>
      </c>
      <c r="L18" s="28">
        <f t="shared" si="1"/>
        <v>-2.3854858990479566E-2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8160</v>
      </c>
      <c r="E20" s="27">
        <v>10363</v>
      </c>
      <c r="F20" s="28">
        <f t="shared" si="0"/>
        <v>-0.21258322879475056</v>
      </c>
      <c r="G20" s="28"/>
      <c r="H20" s="28"/>
      <c r="I20" s="29"/>
      <c r="J20" s="27">
        <v>51038</v>
      </c>
      <c r="K20" s="27">
        <v>53267</v>
      </c>
      <c r="L20" s="28">
        <f t="shared" si="1"/>
        <v>-4.1845795708412292E-2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1264954</v>
      </c>
      <c r="E22" s="33">
        <f>SUM(E12:E20)</f>
        <v>1183003</v>
      </c>
      <c r="F22" s="34">
        <f t="shared" si="0"/>
        <v>6.9273704293226546E-2</v>
      </c>
      <c r="G22" s="34"/>
      <c r="H22" s="34"/>
      <c r="I22" s="29"/>
      <c r="J22" s="33">
        <f>SUM(J12:J20)</f>
        <v>6002244</v>
      </c>
      <c r="K22" s="33">
        <f>SUM(K12:K20)</f>
        <v>5341830</v>
      </c>
      <c r="L22" s="34">
        <f t="shared" si="1"/>
        <v>0.1236306658953954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10015</v>
      </c>
      <c r="E28" s="27">
        <v>10061</v>
      </c>
      <c r="F28" s="28">
        <f>+D28/E28-1</f>
        <v>-4.5721101282178989E-3</v>
      </c>
      <c r="G28" s="28"/>
      <c r="H28" s="28"/>
      <c r="I28" s="29"/>
      <c r="J28" s="27">
        <v>58635</v>
      </c>
      <c r="K28" s="27">
        <v>52963</v>
      </c>
      <c r="L28" s="28">
        <f>+J28/K28-1</f>
        <v>0.10709363140305506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6387</v>
      </c>
      <c r="E30" s="27">
        <v>6801</v>
      </c>
      <c r="F30" s="28">
        <f t="shared" ref="F30:F38" si="2">+D30/E30-1</f>
        <v>-6.0873400970445468E-2</v>
      </c>
      <c r="G30" s="28"/>
      <c r="H30" s="28"/>
      <c r="I30" s="29"/>
      <c r="J30" s="27">
        <v>35956</v>
      </c>
      <c r="K30" s="27">
        <v>38930</v>
      </c>
      <c r="L30" s="28">
        <f t="shared" ref="L30:L38" si="3">+J30/K30-1</f>
        <v>-7.6393526843051673E-2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1701</v>
      </c>
      <c r="E32" s="27">
        <v>2184</v>
      </c>
      <c r="F32" s="28">
        <f t="shared" si="2"/>
        <v>-0.22115384615384615</v>
      </c>
      <c r="G32" s="28"/>
      <c r="H32" s="28"/>
      <c r="I32" s="29"/>
      <c r="J32" s="27">
        <v>9359</v>
      </c>
      <c r="K32" s="27">
        <v>11742</v>
      </c>
      <c r="L32" s="28">
        <f t="shared" si="3"/>
        <v>-0.20294668710611485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370</v>
      </c>
      <c r="E34" s="27">
        <v>321</v>
      </c>
      <c r="F34" s="28">
        <f t="shared" si="2"/>
        <v>0.15264797507788153</v>
      </c>
      <c r="G34" s="28"/>
      <c r="H34" s="28"/>
      <c r="I34" s="29"/>
      <c r="J34" s="27">
        <v>1865</v>
      </c>
      <c r="K34" s="27">
        <v>1873</v>
      </c>
      <c r="L34" s="28">
        <f t="shared" si="3"/>
        <v>-4.2712226374800322E-3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1183</v>
      </c>
      <c r="E36" s="27">
        <v>1494</v>
      </c>
      <c r="F36" s="28">
        <f t="shared" si="2"/>
        <v>-0.20816599732262386</v>
      </c>
      <c r="G36" s="28"/>
      <c r="H36" s="28"/>
      <c r="I36" s="29"/>
      <c r="J36" s="27">
        <v>6968</v>
      </c>
      <c r="K36" s="27">
        <v>7071</v>
      </c>
      <c r="L36" s="28">
        <f t="shared" si="3"/>
        <v>-1.456653938622543E-2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19656</v>
      </c>
      <c r="E38" s="33">
        <f>SUM(E28:E36)</f>
        <v>20861</v>
      </c>
      <c r="F38" s="34">
        <f t="shared" si="2"/>
        <v>-5.7763290350414609E-2</v>
      </c>
      <c r="G38" s="34"/>
      <c r="H38" s="34"/>
      <c r="I38" s="29"/>
      <c r="J38" s="33">
        <f>SUM(J28:J36)</f>
        <v>112783</v>
      </c>
      <c r="K38" s="33">
        <f>SUM(K28:K36)</f>
        <v>112579</v>
      </c>
      <c r="L38" s="34">
        <f t="shared" si="3"/>
        <v>1.8120608639267122E-3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4670</v>
      </c>
      <c r="E43" s="27">
        <v>4806</v>
      </c>
      <c r="F43" s="28">
        <f>+D43/E43-1</f>
        <v>-2.8297960882230577E-2</v>
      </c>
      <c r="G43" s="28"/>
      <c r="H43" s="28"/>
      <c r="I43" s="29"/>
      <c r="J43" s="27">
        <v>34024</v>
      </c>
      <c r="K43" s="27">
        <v>30287</v>
      </c>
      <c r="L43" s="28">
        <f>+J43/K43-1</f>
        <v>0.12338627133753755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55.6</v>
      </c>
      <c r="E45" s="27">
        <v>67</v>
      </c>
      <c r="F45" s="28">
        <f t="shared" ref="F45:F53" si="4">+D45/E45-1</f>
        <v>-0.17014925373134326</v>
      </c>
      <c r="G45" s="28"/>
      <c r="H45" s="28"/>
      <c r="I45" s="29"/>
      <c r="J45" s="27">
        <v>414.8</v>
      </c>
      <c r="K45" s="27">
        <v>443.3</v>
      </c>
      <c r="L45" s="28">
        <f t="shared" ref="L45:L53" si="5">+J45/K45-1</f>
        <v>-6.4290548161515915E-2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20.2</v>
      </c>
      <c r="E47" s="27">
        <v>33.299999999999997</v>
      </c>
      <c r="F47" s="28">
        <f t="shared" si="4"/>
        <v>-0.39339339339339341</v>
      </c>
      <c r="G47" s="28"/>
      <c r="H47" s="28"/>
      <c r="I47" s="29"/>
      <c r="J47" s="27">
        <v>155.6</v>
      </c>
      <c r="K47" s="27">
        <v>172.5</v>
      </c>
      <c r="L47" s="28">
        <f t="shared" si="5"/>
        <v>-9.7971014492753694E-2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15.4</v>
      </c>
      <c r="E49" s="27">
        <v>17.7</v>
      </c>
      <c r="F49" s="28">
        <f t="shared" si="4"/>
        <v>-0.12994350282485867</v>
      </c>
      <c r="G49" s="28"/>
      <c r="H49" s="28"/>
      <c r="I49" s="29"/>
      <c r="J49" s="27">
        <v>79.8</v>
      </c>
      <c r="K49" s="27">
        <v>99.8</v>
      </c>
      <c r="L49" s="28">
        <f t="shared" si="5"/>
        <v>-0.20040080160320639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6.2</v>
      </c>
      <c r="E51" s="27">
        <v>24.6</v>
      </c>
      <c r="F51" s="28">
        <f t="shared" si="4"/>
        <v>-0.74796747967479682</v>
      </c>
      <c r="G51" s="28"/>
      <c r="H51" s="28"/>
      <c r="I51" s="29"/>
      <c r="J51" s="27">
        <v>75.400000000000006</v>
      </c>
      <c r="K51" s="27">
        <v>149.30000000000001</v>
      </c>
      <c r="L51" s="28">
        <f t="shared" si="5"/>
        <v>-0.49497655726724721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4767.3999999999996</v>
      </c>
      <c r="E53" s="33">
        <f>SUM(E43:E51)</f>
        <v>4948.6000000000004</v>
      </c>
      <c r="F53" s="34">
        <f t="shared" si="4"/>
        <v>-3.6616416764337578E-2</v>
      </c>
      <c r="G53" s="34"/>
      <c r="H53" s="34"/>
      <c r="I53" s="29"/>
      <c r="J53" s="33">
        <f>SUM(J43:J51)</f>
        <v>34749.600000000006</v>
      </c>
      <c r="K53" s="33">
        <f>SUM(K43:K51)</f>
        <v>31151.899999999998</v>
      </c>
      <c r="L53" s="34">
        <f t="shared" si="5"/>
        <v>0.11548894288951894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12535</v>
      </c>
      <c r="E58" s="27">
        <v>12412</v>
      </c>
      <c r="F58" s="28">
        <f>+D58/E58-1</f>
        <v>9.9097647437962344E-3</v>
      </c>
      <c r="G58" s="28"/>
      <c r="H58" s="28"/>
      <c r="I58" s="29"/>
      <c r="J58" s="27">
        <v>72105</v>
      </c>
      <c r="K58" s="27">
        <v>36406</v>
      </c>
      <c r="L58" s="28">
        <f>+J58/K58-1</f>
        <v>0.98058012415535911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8325</v>
      </c>
      <c r="E60" s="27">
        <v>7852</v>
      </c>
      <c r="F60" s="28">
        <f t="shared" ref="F60:F62" si="6">+D60/E60-1</f>
        <v>6.0239429444727488E-2</v>
      </c>
      <c r="G60" s="28"/>
      <c r="H60" s="28"/>
      <c r="I60" s="29"/>
      <c r="J60" s="27">
        <v>40583</v>
      </c>
      <c r="K60" s="27">
        <v>67519</v>
      </c>
      <c r="L60" s="28">
        <f t="shared" ref="L60:L62" si="7">+J60/K60-1</f>
        <v>-0.39893955775411361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20860</v>
      </c>
      <c r="E62" s="33">
        <f>SUM(E58:E60)</f>
        <v>20264</v>
      </c>
      <c r="F62" s="34">
        <f t="shared" si="6"/>
        <v>2.9411764705882248E-2</v>
      </c>
      <c r="G62" s="34"/>
      <c r="H62" s="34"/>
      <c r="I62" s="29"/>
      <c r="J62" s="33">
        <f>SUM(J58:J60)</f>
        <v>112688</v>
      </c>
      <c r="K62" s="33">
        <f>SUM(K58:K60)</f>
        <v>103925</v>
      </c>
      <c r="L62" s="34">
        <f t="shared" si="7"/>
        <v>8.4320423382246767E-2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 2018</vt:lpstr>
      <vt:lpstr>'JUL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2018-08-27T14:21:53Z</cp:lastPrinted>
  <dcterms:created xsi:type="dcterms:W3CDTF">2012-09-06T08:36:43Z</dcterms:created>
  <dcterms:modified xsi:type="dcterms:W3CDTF">2018-08-27T14:23:00Z</dcterms:modified>
</cp:coreProperties>
</file>