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JUL 2016" sheetId="9" r:id="rId1"/>
  </sheets>
  <definedNames>
    <definedName name="_xlnm.Print_Area" localSheetId="0">'JUL 2016'!$A$1:$N$63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9" l="1"/>
  <c r="K58" i="9"/>
  <c r="E60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62" i="9" l="1"/>
  <c r="L53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<sst xmlns="http://schemas.openxmlformats.org/spreadsheetml/2006/main" count="30" uniqueCount="16">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</sst>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Normal="100" zoomScalePageLayoutView="150" workbookViewId="0">
      <selection activeCell="R26" sqref="R26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900356</v>
      </c>
      <c r="E12" s="27">
        <v>662725</v>
      </c>
      <c r="F12" s="28">
        <f>+D12/E12-1</f>
        <v>0.3585665245765588</v>
      </c>
      <c r="G12" s="28"/>
      <c r="H12" s="28"/>
      <c r="I12" s="29"/>
      <c r="J12" s="27">
        <v>3601261</v>
      </c>
      <c r="K12" s="27">
        <v>2673667</v>
      </c>
      <c r="L12" s="28">
        <f>+J12/K12-1</f>
        <v>0.34693699701570924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47875</v>
      </c>
      <c r="E14" s="27">
        <v>45202</v>
      </c>
      <c r="F14" s="28">
        <f t="shared" ref="F14:F22" si="0">+D14/E14-1</f>
        <v>5.9134551568514659E-2</v>
      </c>
      <c r="G14" s="28"/>
      <c r="H14" s="28"/>
      <c r="I14" s="29"/>
      <c r="J14" s="27">
        <v>241153</v>
      </c>
      <c r="K14" s="27">
        <v>224240</v>
      </c>
      <c r="L14" s="28">
        <f t="shared" ref="L14:L22" si="1">+J14/K14-1</f>
        <v>7.5423653228683607E-2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16908</v>
      </c>
      <c r="E16" s="27">
        <v>15962</v>
      </c>
      <c r="F16" s="28">
        <f t="shared" si="0"/>
        <v>5.9265756170905792E-2</v>
      </c>
      <c r="G16" s="28"/>
      <c r="H16" s="28"/>
      <c r="I16" s="29"/>
      <c r="J16" s="27">
        <v>105927</v>
      </c>
      <c r="K16" s="27">
        <v>100862</v>
      </c>
      <c r="L16" s="28">
        <f t="shared" si="1"/>
        <v>5.0217128353591933E-2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10525</v>
      </c>
      <c r="E18" s="27">
        <v>9456</v>
      </c>
      <c r="F18" s="28">
        <f t="shared" si="0"/>
        <v>0.11304991539763121</v>
      </c>
      <c r="G18" s="28"/>
      <c r="H18" s="28"/>
      <c r="I18" s="29"/>
      <c r="J18" s="27">
        <v>54214</v>
      </c>
      <c r="K18" s="27">
        <v>53094</v>
      </c>
      <c r="L18" s="28">
        <f t="shared" si="1"/>
        <v>2.1094662297058031E-2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10788</v>
      </c>
      <c r="E20" s="27">
        <v>10388</v>
      </c>
      <c r="F20" s="28">
        <f t="shared" si="0"/>
        <v>3.8505968425105896E-2</v>
      </c>
      <c r="G20" s="28"/>
      <c r="H20" s="28"/>
      <c r="I20" s="29"/>
      <c r="J20" s="27">
        <v>56861</v>
      </c>
      <c r="K20" s="27">
        <v>50448</v>
      </c>
      <c r="L20" s="28">
        <f t="shared" si="1"/>
        <v>0.12712099587694259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986452</v>
      </c>
      <c r="E22" s="33">
        <f>SUM(E12:E20)</f>
        <v>743733</v>
      </c>
      <c r="F22" s="34">
        <f t="shared" si="0"/>
        <v>0.32635233343148684</v>
      </c>
      <c r="G22" s="34"/>
      <c r="H22" s="34"/>
      <c r="I22" s="29"/>
      <c r="J22" s="33">
        <f>SUM(J12:J20)</f>
        <v>4059416</v>
      </c>
      <c r="K22" s="33">
        <f>SUM(K12:K20)</f>
        <v>3102311</v>
      </c>
      <c r="L22" s="34">
        <f t="shared" si="1"/>
        <v>0.30851355650674606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8045</v>
      </c>
      <c r="E28" s="27">
        <v>9373</v>
      </c>
      <c r="F28" s="28">
        <f>+D28/E28-1</f>
        <v>-0.14168355915928732</v>
      </c>
      <c r="G28" s="28"/>
      <c r="H28" s="28"/>
      <c r="I28" s="29"/>
      <c r="J28" s="27">
        <v>45302</v>
      </c>
      <c r="K28" s="27">
        <v>45989</v>
      </c>
      <c r="L28" s="28">
        <f>+J28/K28-1</f>
        <v>-1.4938354823979649E-2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6881</v>
      </c>
      <c r="E30" s="27">
        <v>8445</v>
      </c>
      <c r="F30" s="28">
        <f t="shared" ref="F30:F38" si="2">+D30/E30-1</f>
        <v>-0.18519834221432796</v>
      </c>
      <c r="G30" s="28"/>
      <c r="H30" s="28"/>
      <c r="I30" s="29"/>
      <c r="J30" s="27">
        <v>41076</v>
      </c>
      <c r="K30" s="27">
        <v>42314</v>
      </c>
      <c r="L30" s="28">
        <f t="shared" ref="L30:L38" si="3">+J30/K30-1</f>
        <v>-2.9257456161081441E-2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1582</v>
      </c>
      <c r="E32" s="27">
        <v>2014</v>
      </c>
      <c r="F32" s="28">
        <f t="shared" si="2"/>
        <v>-0.21449851042701096</v>
      </c>
      <c r="G32" s="28"/>
      <c r="H32" s="28"/>
      <c r="I32" s="29"/>
      <c r="J32" s="27">
        <v>8294</v>
      </c>
      <c r="K32" s="27">
        <v>8488</v>
      </c>
      <c r="L32" s="28">
        <f t="shared" si="3"/>
        <v>-2.2855796418473129E-2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332</v>
      </c>
      <c r="E34" s="27">
        <v>340</v>
      </c>
      <c r="F34" s="28">
        <f t="shared" si="2"/>
        <v>-2.352941176470591E-2</v>
      </c>
      <c r="G34" s="28"/>
      <c r="H34" s="28"/>
      <c r="I34" s="29"/>
      <c r="J34" s="27">
        <v>1890</v>
      </c>
      <c r="K34" s="27">
        <v>1930</v>
      </c>
      <c r="L34" s="28">
        <f t="shared" si="3"/>
        <v>-2.0725388601036232E-2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1644</v>
      </c>
      <c r="E36" s="27">
        <v>1635</v>
      </c>
      <c r="F36" s="28">
        <f t="shared" si="2"/>
        <v>5.5045871559633586E-3</v>
      </c>
      <c r="G36" s="28"/>
      <c r="H36" s="28"/>
      <c r="I36" s="29"/>
      <c r="J36" s="27">
        <v>7865</v>
      </c>
      <c r="K36" s="27">
        <v>7155</v>
      </c>
      <c r="L36" s="28">
        <f t="shared" si="3"/>
        <v>9.9231306778476691E-2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18484</v>
      </c>
      <c r="E38" s="33">
        <f>SUM(E28:E36)</f>
        <v>21807</v>
      </c>
      <c r="F38" s="34">
        <f t="shared" si="2"/>
        <v>-0.15238226257623699</v>
      </c>
      <c r="G38" s="34"/>
      <c r="H38" s="34"/>
      <c r="I38" s="29"/>
      <c r="J38" s="33">
        <f>SUM(J28:J36)</f>
        <v>104427</v>
      </c>
      <c r="K38" s="33">
        <f>SUM(K28:K36)</f>
        <v>105876</v>
      </c>
      <c r="L38" s="34">
        <f t="shared" si="3"/>
        <v>-1.3685821149268973E-2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3722</v>
      </c>
      <c r="E43" s="27">
        <v>3540</v>
      </c>
      <c r="F43" s="28">
        <f>+D43/E43-1</f>
        <v>5.1412429378530966E-2</v>
      </c>
      <c r="G43" s="28"/>
      <c r="H43" s="28"/>
      <c r="I43" s="29"/>
      <c r="J43" s="27">
        <v>27107</v>
      </c>
      <c r="K43" s="27">
        <v>24955</v>
      </c>
      <c r="L43" s="28">
        <f>+J43/K43-1</f>
        <v>8.6235223402123751E-2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94.2</v>
      </c>
      <c r="E45" s="27">
        <v>101.1</v>
      </c>
      <c r="F45" s="28">
        <f t="shared" ref="F45:F53" si="4">+D45/E45-1</f>
        <v>-6.8249258160237303E-2</v>
      </c>
      <c r="G45" s="28"/>
      <c r="H45" s="28"/>
      <c r="I45" s="29"/>
      <c r="J45" s="27">
        <v>623.1</v>
      </c>
      <c r="K45" s="27">
        <v>572.9</v>
      </c>
      <c r="L45" s="28">
        <f t="shared" ref="L45:L53" si="5">+J45/K45-1</f>
        <v>8.7624367254320212E-2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40.6</v>
      </c>
      <c r="E47" s="27">
        <v>35.200000000000003</v>
      </c>
      <c r="F47" s="28">
        <f t="shared" si="4"/>
        <v>0.15340909090909083</v>
      </c>
      <c r="G47" s="28"/>
      <c r="H47" s="28"/>
      <c r="I47" s="29"/>
      <c r="J47" s="27">
        <v>40.6</v>
      </c>
      <c r="K47" s="27">
        <v>35.200000000000003</v>
      </c>
      <c r="L47" s="28">
        <f t="shared" si="5"/>
        <v>0.15340909090909083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21.2</v>
      </c>
      <c r="E49" s="27">
        <v>20.5</v>
      </c>
      <c r="F49" s="28">
        <f t="shared" si="4"/>
        <v>3.4146341463414664E-2</v>
      </c>
      <c r="G49" s="28"/>
      <c r="H49" s="28"/>
      <c r="I49" s="29"/>
      <c r="J49" s="27">
        <v>117.6</v>
      </c>
      <c r="K49" s="27">
        <v>109.1</v>
      </c>
      <c r="L49" s="28">
        <f t="shared" si="5"/>
        <v>7.7910174152153955E-2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33.1</v>
      </c>
      <c r="E51" s="27">
        <v>33.1</v>
      </c>
      <c r="F51" s="28">
        <f t="shared" si="4"/>
        <v>0</v>
      </c>
      <c r="G51" s="28"/>
      <c r="H51" s="28"/>
      <c r="I51" s="29"/>
      <c r="J51" s="27">
        <v>397.4</v>
      </c>
      <c r="K51" s="27">
        <v>333.9</v>
      </c>
      <c r="L51" s="28">
        <f t="shared" si="5"/>
        <v>0.19017669961066197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3911.0999999999995</v>
      </c>
      <c r="E53" s="33">
        <f>SUM(E43:E51)</f>
        <v>3729.8999999999996</v>
      </c>
      <c r="F53" s="34">
        <f t="shared" si="4"/>
        <v>4.8580390895198278E-2</v>
      </c>
      <c r="G53" s="34"/>
      <c r="H53" s="34"/>
      <c r="I53" s="29"/>
      <c r="J53" s="33">
        <f>SUM(J43:J51)</f>
        <v>28285.699999999997</v>
      </c>
      <c r="K53" s="33">
        <f>SUM(K43:K51)</f>
        <v>26006.100000000002</v>
      </c>
      <c r="L53" s="34">
        <f t="shared" si="5"/>
        <v>8.7656357546882946E-2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11590</v>
      </c>
      <c r="E58" s="27">
        <v>10202</v>
      </c>
      <c r="F58" s="28">
        <f>+D58/E58-1</f>
        <v>0.13605175455792984</v>
      </c>
      <c r="G58" s="28"/>
      <c r="H58" s="28"/>
      <c r="I58" s="29"/>
      <c r="J58" s="27">
        <v>63067</v>
      </c>
      <c r="K58" s="27">
        <f>59389</f>
        <v>59389</v>
      </c>
      <c r="L58" s="28">
        <f>+J58/K58-1</f>
        <v>6.1930660560036266E-2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6735</v>
      </c>
      <c r="E60" s="27">
        <f>2742+2741</f>
        <v>5483</v>
      </c>
      <c r="F60" s="28">
        <f t="shared" ref="F60:F62" si="6">+D60/E60-1</f>
        <v>0.2283421484588728</v>
      </c>
      <c r="G60" s="28"/>
      <c r="H60" s="28"/>
      <c r="I60" s="29"/>
      <c r="J60" s="27">
        <v>29671</v>
      </c>
      <c r="K60" s="27">
        <f>12019+12010</f>
        <v>24029</v>
      </c>
      <c r="L60" s="28">
        <f t="shared" ref="L60:L62" si="7">+J60/K60-1</f>
        <v>0.23479961712930209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18325</v>
      </c>
      <c r="E62" s="33">
        <f>SUM(E58:E60)</f>
        <v>15685</v>
      </c>
      <c r="F62" s="34">
        <f t="shared" si="6"/>
        <v>0.16831367548613319</v>
      </c>
      <c r="G62" s="34"/>
      <c r="H62" s="34"/>
      <c r="I62" s="29"/>
      <c r="J62" s="33">
        <f>SUM(J58:J60)</f>
        <v>92738</v>
      </c>
      <c r="K62" s="33">
        <f>SUM(K58:K60)</f>
        <v>83418</v>
      </c>
      <c r="L62" s="34">
        <f t="shared" si="7"/>
        <v>0.11172648589033551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2016</vt:lpstr>
      <vt:lpstr>'JUL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2016-08-15T16:48:20Z</cp:lastPrinted>
  <dcterms:created xsi:type="dcterms:W3CDTF">2012-09-06T08:36:43Z</dcterms:created>
  <dcterms:modified xsi:type="dcterms:W3CDTF">2016-08-15T17:03:38Z</dcterms:modified>
</cp:coreProperties>
</file>