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3\"/>
    </mc:Choice>
  </mc:AlternateContent>
  <bookViews>
    <workbookView xWindow="0" yWindow="300" windowWidth="24240" windowHeight="13440"/>
  </bookViews>
  <sheets>
    <sheet name="AUG 2013" sheetId="9" r:id="rId1"/>
  </sheets>
  <calcPr calcId="152511"/>
</workbook>
</file>

<file path=xl/calcChain.xml><?xml version="1.0" encoding="utf-8"?>
<calcChain xmlns="http://schemas.openxmlformats.org/spreadsheetml/2006/main">
  <c r="K61" i="9" l="1"/>
  <c r="J61" i="9"/>
  <c r="E61" i="9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<sst xmlns="http://schemas.openxmlformats.org/spreadsheetml/2006/main" count="30" uniqueCount="16">
  <si>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</si>
  <si>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</si>
  <si>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</si>
  <si>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</si>
  <si>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</si>
  <si>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</si>
  <si>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</si>
  <si>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</si>
  <si>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</si>
  <si>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</si>
  <si>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</si>
  <si>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</si>
  <si>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</si>
  <si>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</si>
  <si>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AUG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</si>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</sst>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C9" sqref="C9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13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2013</v>
      </c>
      <c r="E11" s="25">
        <v>2012</v>
      </c>
      <c r="F11" s="25" t="s">
        <v>7</v>
      </c>
      <c r="G11" s="25"/>
      <c r="H11" s="25"/>
      <c r="I11" s="22"/>
      <c r="J11" s="25">
        <v>2013</v>
      </c>
      <c r="K11" s="25">
        <v>2012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455802</v>
      </c>
      <c r="E13" s="27">
        <v>409573</v>
      </c>
      <c r="F13" s="28">
        <f>+D13/E13-1</f>
        <v>0.1128712097721285</v>
      </c>
      <c r="G13" s="28"/>
      <c r="H13" s="28"/>
      <c r="I13" s="29"/>
      <c r="J13" s="27">
        <v>2249201</v>
      </c>
      <c r="K13" s="27">
        <v>1950982</v>
      </c>
      <c r="L13" s="28">
        <f>+J13/K13-1</f>
        <v>0.15285584387759599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41044</v>
      </c>
      <c r="E15" s="27">
        <v>48743</v>
      </c>
      <c r="F15" s="28">
        <f t="shared" ref="F15:F23" si="0">+D15/E15-1</f>
        <v>-0.15795088525531875</v>
      </c>
      <c r="G15" s="28"/>
      <c r="H15" s="28"/>
      <c r="I15" s="29"/>
      <c r="J15" s="27">
        <v>266579</v>
      </c>
      <c r="K15" s="27">
        <v>289098</v>
      </c>
      <c r="L15" s="28">
        <f t="shared" ref="L15:L23" si="1">+J15/K15-1</f>
        <v>-7.7894001342105446E-2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16184</v>
      </c>
      <c r="E17" s="27">
        <v>18937</v>
      </c>
      <c r="F17" s="28">
        <f t="shared" si="0"/>
        <v>-0.14537677562443896</v>
      </c>
      <c r="G17" s="28"/>
      <c r="H17" s="28"/>
      <c r="I17" s="29"/>
      <c r="J17" s="27">
        <v>123314</v>
      </c>
      <c r="K17" s="27">
        <v>140024</v>
      </c>
      <c r="L17" s="28">
        <f t="shared" si="1"/>
        <v>-0.11933668513969031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8260</v>
      </c>
      <c r="E19" s="27">
        <v>9869</v>
      </c>
      <c r="F19" s="28">
        <f t="shared" si="0"/>
        <v>-0.16303576856824398</v>
      </c>
      <c r="G19" s="28"/>
      <c r="H19" s="28"/>
      <c r="I19" s="29"/>
      <c r="J19" s="27">
        <v>63249</v>
      </c>
      <c r="K19" s="27">
        <v>67776</v>
      </c>
      <c r="L19" s="28">
        <f t="shared" si="1"/>
        <v>-6.6793555240793223E-2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10322</v>
      </c>
      <c r="E21" s="27">
        <v>10692</v>
      </c>
      <c r="F21" s="28">
        <f t="shared" si="0"/>
        <v>-3.460531238309017E-2</v>
      </c>
      <c r="G21" s="28"/>
      <c r="H21" s="28"/>
      <c r="I21" s="29"/>
      <c r="J21" s="27">
        <v>63341</v>
      </c>
      <c r="K21" s="27">
        <v>65789</v>
      </c>
      <c r="L21" s="28">
        <f t="shared" si="1"/>
        <v>-3.7209867911048966E-2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531612</v>
      </c>
      <c r="E23" s="33">
        <f>SUM(E13:E21)</f>
        <v>497814</v>
      </c>
      <c r="F23" s="34">
        <f t="shared" si="0"/>
        <v>6.7892827441574655E-2</v>
      </c>
      <c r="G23" s="34"/>
      <c r="H23" s="34"/>
      <c r="I23" s="29"/>
      <c r="J23" s="33">
        <f>SUM(J13:J21)</f>
        <v>2765684</v>
      </c>
      <c r="K23" s="33">
        <f>SUM(K13:K21)</f>
        <v>2513669</v>
      </c>
      <c r="L23" s="34">
        <f t="shared" si="1"/>
        <v>0.10025783028712221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6372</v>
      </c>
      <c r="E29" s="27">
        <v>5633</v>
      </c>
      <c r="F29" s="28">
        <f>+D29/E29-1</f>
        <v>0.13119119474525109</v>
      </c>
      <c r="G29" s="28"/>
      <c r="H29" s="28"/>
      <c r="I29" s="29"/>
      <c r="J29" s="27">
        <v>42494</v>
      </c>
      <c r="K29" s="27">
        <v>39395</v>
      </c>
      <c r="L29" s="28">
        <f>+J29/K29-1</f>
        <v>7.8664805178322084E-2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4703</v>
      </c>
      <c r="E31" s="27">
        <v>5594</v>
      </c>
      <c r="F31" s="28">
        <f t="shared" ref="F31:F39" si="2">+D31/E31-1</f>
        <v>-0.1592777976403289</v>
      </c>
      <c r="G31" s="28"/>
      <c r="H31" s="28"/>
      <c r="I31" s="29"/>
      <c r="J31" s="27">
        <v>38851</v>
      </c>
      <c r="K31" s="27">
        <v>38452</v>
      </c>
      <c r="L31" s="28">
        <f t="shared" ref="L31:L39" si="3">+J31/K31-1</f>
        <v>1.0376573390200816E-2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1286</v>
      </c>
      <c r="E33" s="27">
        <v>1896</v>
      </c>
      <c r="F33" s="28">
        <f t="shared" si="2"/>
        <v>-0.32172995780590719</v>
      </c>
      <c r="G33" s="28"/>
      <c r="H33" s="28"/>
      <c r="I33" s="29"/>
      <c r="J33" s="27">
        <v>10816</v>
      </c>
      <c r="K33" s="27">
        <v>11484</v>
      </c>
      <c r="L33" s="28">
        <f t="shared" si="3"/>
        <v>-5.8167885754092596E-2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322</v>
      </c>
      <c r="E35" s="27">
        <v>396</v>
      </c>
      <c r="F35" s="28">
        <f t="shared" si="2"/>
        <v>-0.18686868686868685</v>
      </c>
      <c r="G35" s="28"/>
      <c r="H35" s="28"/>
      <c r="I35" s="29"/>
      <c r="J35" s="27">
        <v>2201</v>
      </c>
      <c r="K35" s="27">
        <v>2530</v>
      </c>
      <c r="L35" s="28">
        <f t="shared" si="3"/>
        <v>-0.13003952569169963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1774</v>
      </c>
      <c r="E37" s="27">
        <v>1604</v>
      </c>
      <c r="F37" s="28">
        <f t="shared" si="2"/>
        <v>0.10598503740648368</v>
      </c>
      <c r="G37" s="28"/>
      <c r="H37" s="28"/>
      <c r="I37" s="29"/>
      <c r="J37" s="27">
        <v>8597</v>
      </c>
      <c r="K37" s="27">
        <v>8614</v>
      </c>
      <c r="L37" s="28">
        <f t="shared" si="3"/>
        <v>-1.9735314604132359E-3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14457</v>
      </c>
      <c r="E39" s="33">
        <f>SUM(E29:E37)</f>
        <v>15123</v>
      </c>
      <c r="F39" s="34">
        <f t="shared" si="2"/>
        <v>-4.4038881174370159E-2</v>
      </c>
      <c r="G39" s="34"/>
      <c r="H39" s="34"/>
      <c r="I39" s="29"/>
      <c r="J39" s="33">
        <f>SUM(J29:J37)</f>
        <v>102959</v>
      </c>
      <c r="K39" s="33">
        <f>SUM(K29:K37)</f>
        <v>100475</v>
      </c>
      <c r="L39" s="34">
        <f t="shared" si="3"/>
        <v>2.4722567802936135E-2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3167</v>
      </c>
      <c r="E44" s="27">
        <v>2862</v>
      </c>
      <c r="F44" s="28">
        <f>+D44/E44-1</f>
        <v>0.10656883298392739</v>
      </c>
      <c r="G44" s="28"/>
      <c r="H44" s="28"/>
      <c r="I44" s="29"/>
      <c r="J44" s="27">
        <v>27278</v>
      </c>
      <c r="K44" s="27">
        <v>26016</v>
      </c>
      <c r="L44" s="28">
        <f>+J44/K44-1</f>
        <v>4.8508610086100967E-2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93.6</v>
      </c>
      <c r="E46" s="27">
        <v>86.2</v>
      </c>
      <c r="F46" s="28">
        <f t="shared" ref="F46:F54" si="4">+D46/E46-1</f>
        <v>8.5846867749419742E-2</v>
      </c>
      <c r="G46" s="28"/>
      <c r="H46" s="28"/>
      <c r="I46" s="29"/>
      <c r="J46" s="27">
        <v>652</v>
      </c>
      <c r="K46" s="27">
        <v>691</v>
      </c>
      <c r="L46" s="28">
        <f t="shared" ref="L46:L54" si="5">+J46/K46-1</f>
        <v>-5.6439942112879837E-2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26.7</v>
      </c>
      <c r="E48" s="27">
        <v>44.7</v>
      </c>
      <c r="F48" s="28">
        <f t="shared" si="4"/>
        <v>-0.40268456375838935</v>
      </c>
      <c r="G48" s="28"/>
      <c r="H48" s="28"/>
      <c r="I48" s="29"/>
      <c r="J48" s="27">
        <v>190</v>
      </c>
      <c r="K48" s="27">
        <v>373</v>
      </c>
      <c r="L48" s="28">
        <f t="shared" si="5"/>
        <v>-0.4906166219839142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20.8</v>
      </c>
      <c r="E50" s="27">
        <v>22.4</v>
      </c>
      <c r="F50" s="28">
        <f t="shared" si="4"/>
        <v>-7.1428571428571286E-2</v>
      </c>
      <c r="G50" s="28"/>
      <c r="H50" s="28"/>
      <c r="I50" s="29"/>
      <c r="J50" s="27">
        <v>140</v>
      </c>
      <c r="K50" s="27">
        <v>133</v>
      </c>
      <c r="L50" s="28">
        <f t="shared" si="5"/>
        <v>5.2631578947368363E-2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32.1</v>
      </c>
      <c r="E52" s="27">
        <v>31.4</v>
      </c>
      <c r="F52" s="28">
        <f t="shared" si="4"/>
        <v>2.2292993630573354E-2</v>
      </c>
      <c r="G52" s="28"/>
      <c r="H52" s="28"/>
      <c r="I52" s="29"/>
      <c r="J52" s="27">
        <v>238</v>
      </c>
      <c r="K52" s="27">
        <v>237</v>
      </c>
      <c r="L52" s="28">
        <f t="shared" si="5"/>
        <v>4.2194092827003704E-3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3340.2</v>
      </c>
      <c r="E54" s="33">
        <f>SUM(E44:E52)</f>
        <v>3046.7</v>
      </c>
      <c r="F54" s="34">
        <f t="shared" si="4"/>
        <v>9.6333738142908798E-2</v>
      </c>
      <c r="G54" s="34"/>
      <c r="H54" s="34"/>
      <c r="I54" s="29"/>
      <c r="J54" s="33">
        <f>SUM(J44:J52)</f>
        <v>28498</v>
      </c>
      <c r="K54" s="33">
        <f>SUM(K44:K53)</f>
        <v>27450</v>
      </c>
      <c r="L54" s="34">
        <f t="shared" si="5"/>
        <v>3.8178506375227794E-2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8819</v>
      </c>
      <c r="E59" s="27">
        <v>7721</v>
      </c>
      <c r="F59" s="28">
        <f>+D59/E59-1</f>
        <v>0.14220955834736437</v>
      </c>
      <c r="G59" s="28"/>
      <c r="H59" s="28"/>
      <c r="I59" s="29"/>
      <c r="J59" s="27">
        <v>54233</v>
      </c>
      <c r="K59" s="27">
        <v>52192</v>
      </c>
      <c r="L59" s="28">
        <f>+J59/K59-1</f>
        <v>3.9105610055180762E-2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2114+2106</f>
        <v>4220</v>
      </c>
      <c r="E61" s="27">
        <f>1993+1996</f>
        <v>3989</v>
      </c>
      <c r="F61" s="28">
        <f t="shared" ref="F61:F63" si="6">+D61/E61-1</f>
        <v>5.7909250438706428E-2</v>
      </c>
      <c r="G61" s="28"/>
      <c r="H61" s="28"/>
      <c r="I61" s="29"/>
      <c r="J61" s="27">
        <f>11374+11357</f>
        <v>22731</v>
      </c>
      <c r="K61" s="27">
        <f>10570+10578</f>
        <v>21148</v>
      </c>
      <c r="L61" s="28">
        <f t="shared" ref="L61:L63" si="7">+J61/K61-1</f>
        <v>7.4853414034424137E-2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13039</v>
      </c>
      <c r="E63" s="33">
        <f>SUM(E59:E61)</f>
        <v>11710</v>
      </c>
      <c r="F63" s="34">
        <f t="shared" si="6"/>
        <v>0.11349274124679765</v>
      </c>
      <c r="G63" s="34"/>
      <c r="H63" s="34"/>
      <c r="I63" s="29"/>
      <c r="J63" s="33">
        <f>SUM(J59:J61)</f>
        <v>76964</v>
      </c>
      <c r="K63" s="33">
        <f>SUM(K59:K61)</f>
        <v>73340</v>
      </c>
      <c r="L63" s="34">
        <f t="shared" si="7"/>
        <v>4.9413689664576044E-2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2013-09-24T14:31:44Z</cp:lastPrinted>
  <dcterms:created xsi:type="dcterms:W3CDTF">2012-09-06T08:36:43Z</dcterms:created>
  <dcterms:modified xsi:type="dcterms:W3CDTF">2014-07-21T14:45:27Z</dcterms:modified>
</cp:coreProperties>
</file>