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16\"/>
    </mc:Choice>
  </mc:AlternateContent>
  <bookViews>
    <workbookView xWindow="0" yWindow="0" windowWidth="25125" windowHeight="14235"/>
  </bookViews>
  <sheets>
    <sheet name="SEPT 2016" sheetId="9" r:id="rId1"/>
  </sheets>
  <definedNames>
    <definedName name="_xlnm.Print_Area" localSheetId="0">'SEPT 2016'!$A$1:$N$63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0" i="9" l="1"/>
  <c r="E60" i="9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F28" i="9"/>
  <c r="L43" i="9"/>
  <c r="F43" i="9"/>
  <c r="L12" i="9"/>
  <c r="K38" i="9"/>
  <c r="J53" i="9"/>
  <c r="F36" i="9"/>
  <c r="L20" i="9"/>
  <c r="J22" i="9"/>
  <c r="F20" i="9"/>
  <c r="L62" i="9" l="1"/>
  <c r="L53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<sst xmlns="http://schemas.openxmlformats.org/spreadsheetml/2006/main" count="30" uniqueCount="16">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</sst>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/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/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/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/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/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/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tabSelected="1" showWhiteSpace="0" topLeftCell="A4" zoomScaleNormal="100" zoomScalePageLayoutView="150" workbookViewId="0">
      <selection activeCell="Q51" sqref="Q51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0"/>
      <c r="D1" s="40"/>
      <c r="E1" s="40"/>
      <c r="F1" s="40"/>
      <c r="G1" s="40"/>
    </row>
    <row r="2" spans="1:18" ht="17.100000000000001" customHeight="1" x14ac:dyDescent="0.2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2016</v>
      </c>
      <c r="E10" s="25">
        <v>2015</v>
      </c>
      <c r="F10" s="25" t="s">
        <v>7</v>
      </c>
      <c r="G10" s="25"/>
      <c r="H10" s="25"/>
      <c r="I10" s="22"/>
      <c r="J10" s="25">
        <v>2016</v>
      </c>
      <c r="K10" s="25">
        <v>2015</v>
      </c>
      <c r="L10" s="25" t="s">
        <v>7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3</v>
      </c>
      <c r="D12" s="27">
        <v>701313</v>
      </c>
      <c r="E12" s="27">
        <v>487393</v>
      </c>
      <c r="F12" s="28">
        <f>+D12/E12-1</f>
        <v>0.438906590779925</v>
      </c>
      <c r="G12" s="28"/>
      <c r="H12" s="28"/>
      <c r="I12" s="29"/>
      <c r="J12" s="27">
        <v>5197109</v>
      </c>
      <c r="K12" s="27">
        <v>3821811</v>
      </c>
      <c r="L12" s="28">
        <f>+J12/K12-1</f>
        <v>0.35985505301020893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12</v>
      </c>
      <c r="D14" s="27">
        <v>41298</v>
      </c>
      <c r="E14" s="27">
        <v>34678</v>
      </c>
      <c r="F14" s="28">
        <f t="shared" ref="F14:F22" si="0">+D14/E14-1</f>
        <v>0.19089912913086104</v>
      </c>
      <c r="G14" s="28"/>
      <c r="H14" s="28"/>
      <c r="I14" s="29"/>
      <c r="J14" s="27">
        <v>329402</v>
      </c>
      <c r="K14" s="27">
        <v>305409</v>
      </c>
      <c r="L14" s="28">
        <f t="shared" ref="L14:L22" si="1">+J14/K14-1</f>
        <v>7.8560225795572425E-2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19181</v>
      </c>
      <c r="E16" s="27">
        <v>15614</v>
      </c>
      <c r="F16" s="28">
        <f t="shared" si="0"/>
        <v>0.22844882797489441</v>
      </c>
      <c r="G16" s="28"/>
      <c r="H16" s="28"/>
      <c r="I16" s="29"/>
      <c r="J16" s="27">
        <v>142682</v>
      </c>
      <c r="K16" s="27">
        <v>132373</v>
      </c>
      <c r="L16" s="28">
        <f t="shared" si="1"/>
        <v>7.7878419315117187E-2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4</v>
      </c>
      <c r="D18" s="27">
        <v>8867</v>
      </c>
      <c r="E18" s="27">
        <v>7897</v>
      </c>
      <c r="F18" s="28">
        <f t="shared" si="0"/>
        <v>0.12283145498290482</v>
      </c>
      <c r="G18" s="28"/>
      <c r="H18" s="28"/>
      <c r="I18" s="29"/>
      <c r="J18" s="27">
        <v>73090</v>
      </c>
      <c r="K18" s="27">
        <v>69584</v>
      </c>
      <c r="L18" s="28">
        <f t="shared" si="1"/>
        <v>5.0385146010577087E-2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5</v>
      </c>
      <c r="D20" s="27">
        <v>9004</v>
      </c>
      <c r="E20" s="27">
        <v>6644</v>
      </c>
      <c r="F20" s="28">
        <f t="shared" si="0"/>
        <v>0.35520770620108366</v>
      </c>
      <c r="G20" s="28"/>
      <c r="H20" s="28"/>
      <c r="I20" s="29"/>
      <c r="J20" s="27">
        <v>76827</v>
      </c>
      <c r="K20" s="27">
        <v>66960</v>
      </c>
      <c r="L20" s="28">
        <f t="shared" si="1"/>
        <v>0.14735663082437278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6</v>
      </c>
      <c r="D22" s="33">
        <f>SUM(D12:D20)</f>
        <v>779663</v>
      </c>
      <c r="E22" s="33">
        <f>SUM(E12:E20)</f>
        <v>552226</v>
      </c>
      <c r="F22" s="34">
        <f t="shared" si="0"/>
        <v>0.41185492896024445</v>
      </c>
      <c r="G22" s="34"/>
      <c r="H22" s="34"/>
      <c r="I22" s="29"/>
      <c r="J22" s="33">
        <f>SUM(J12:J20)</f>
        <v>5819110</v>
      </c>
      <c r="K22" s="33">
        <f>SUM(K12:K20)</f>
        <v>4396137</v>
      </c>
      <c r="L22" s="34">
        <f t="shared" si="1"/>
        <v>0.32368713713881081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3</v>
      </c>
      <c r="D28" s="27">
        <v>7837</v>
      </c>
      <c r="E28" s="27">
        <v>7111</v>
      </c>
      <c r="F28" s="28">
        <f>+D28/E28-1</f>
        <v>0.10209534523976926</v>
      </c>
      <c r="G28" s="28"/>
      <c r="H28" s="28"/>
      <c r="I28" s="29"/>
      <c r="J28" s="27">
        <v>60957</v>
      </c>
      <c r="K28" s="27">
        <v>60803</v>
      </c>
      <c r="L28" s="28">
        <f>+J28/K28-1</f>
        <v>2.5327697646497782E-3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12</v>
      </c>
      <c r="D30" s="27">
        <v>5519</v>
      </c>
      <c r="E30" s="27">
        <v>6405</v>
      </c>
      <c r="F30" s="28">
        <f t="shared" ref="F30:F38" si="2">+D30/E30-1</f>
        <v>-0.13832943013270882</v>
      </c>
      <c r="G30" s="28"/>
      <c r="H30" s="28"/>
      <c r="I30" s="29"/>
      <c r="J30" s="27">
        <v>53930</v>
      </c>
      <c r="K30" s="27">
        <v>55814</v>
      </c>
      <c r="L30" s="28">
        <f t="shared" ref="L30:L38" si="3">+J30/K30-1</f>
        <v>-3.3754971870856743E-2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1558</v>
      </c>
      <c r="E32" s="27">
        <v>1134</v>
      </c>
      <c r="F32" s="28">
        <f t="shared" si="2"/>
        <v>0.37389770723104054</v>
      </c>
      <c r="G32" s="28"/>
      <c r="H32" s="28"/>
      <c r="I32" s="29"/>
      <c r="J32" s="27">
        <v>11875</v>
      </c>
      <c r="K32" s="27">
        <v>11252</v>
      </c>
      <c r="L32" s="28">
        <f t="shared" si="3"/>
        <v>5.5367934589406254E-2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4</v>
      </c>
      <c r="D34" s="27">
        <v>268</v>
      </c>
      <c r="E34" s="27">
        <v>284</v>
      </c>
      <c r="F34" s="28">
        <f t="shared" si="2"/>
        <v>-5.633802816901412E-2</v>
      </c>
      <c r="G34" s="28"/>
      <c r="H34" s="28"/>
      <c r="I34" s="29"/>
      <c r="J34" s="27">
        <v>2484</v>
      </c>
      <c r="K34" s="27">
        <v>2540</v>
      </c>
      <c r="L34" s="28">
        <f t="shared" si="3"/>
        <v>-2.2047244094488216E-2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5</v>
      </c>
      <c r="D36" s="27">
        <v>1256</v>
      </c>
      <c r="E36" s="27">
        <v>877</v>
      </c>
      <c r="F36" s="28">
        <f t="shared" si="2"/>
        <v>0.4321550741163056</v>
      </c>
      <c r="G36" s="28"/>
      <c r="H36" s="28"/>
      <c r="I36" s="29"/>
      <c r="J36" s="27">
        <v>10647</v>
      </c>
      <c r="K36" s="27">
        <v>9648</v>
      </c>
      <c r="L36" s="28">
        <f t="shared" si="3"/>
        <v>0.10354477611940305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6</v>
      </c>
      <c r="D38" s="33">
        <f>SUM(D28:D36)</f>
        <v>16438</v>
      </c>
      <c r="E38" s="33">
        <f>SUM(E28:E36)</f>
        <v>15811</v>
      </c>
      <c r="F38" s="34">
        <f t="shared" si="2"/>
        <v>3.9655935740939841E-2</v>
      </c>
      <c r="G38" s="34"/>
      <c r="H38" s="34"/>
      <c r="I38" s="29"/>
      <c r="J38" s="33">
        <f>SUM(J28:J36)</f>
        <v>139893</v>
      </c>
      <c r="K38" s="33">
        <f>SUM(K28:K36)</f>
        <v>140057</v>
      </c>
      <c r="L38" s="34">
        <f t="shared" si="3"/>
        <v>-1.1709518267561947E-3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3</v>
      </c>
      <c r="D43" s="27">
        <v>4642</v>
      </c>
      <c r="E43" s="27">
        <v>4122</v>
      </c>
      <c r="F43" s="28">
        <f>+D43/E43-1</f>
        <v>0.12615235322658913</v>
      </c>
      <c r="G43" s="28"/>
      <c r="H43" s="28"/>
      <c r="I43" s="29"/>
      <c r="J43" s="27">
        <v>35714</v>
      </c>
      <c r="K43" s="27">
        <v>32453</v>
      </c>
      <c r="L43" s="28">
        <f>+J43/K43-1</f>
        <v>0.10048377653837859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12</v>
      </c>
      <c r="D45" s="27">
        <v>86.3</v>
      </c>
      <c r="E45" s="27">
        <v>86.1</v>
      </c>
      <c r="F45" s="28">
        <f t="shared" ref="F45:F53" si="4">+D45/E45-1</f>
        <v>2.3228803716608404E-3</v>
      </c>
      <c r="G45" s="28"/>
      <c r="H45" s="28"/>
      <c r="I45" s="29"/>
      <c r="J45" s="27">
        <v>821.4</v>
      </c>
      <c r="K45" s="27">
        <v>752.8</v>
      </c>
      <c r="L45" s="28">
        <f t="shared" ref="L45:L53" si="5">+J45/K45-1</f>
        <v>9.1126461211477272E-2</v>
      </c>
      <c r="M45" s="15"/>
      <c r="N45" s="3"/>
      <c r="O45" s="3"/>
    </row>
    <row r="46" spans="1:15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27">
        <v>34.799999999999997</v>
      </c>
      <c r="E47" s="27">
        <v>29</v>
      </c>
      <c r="F47" s="28">
        <f t="shared" si="4"/>
        <v>0.19999999999999996</v>
      </c>
      <c r="G47" s="28"/>
      <c r="H47" s="28"/>
      <c r="I47" s="29"/>
      <c r="J47" s="27">
        <v>307.7</v>
      </c>
      <c r="K47" s="27">
        <v>250.6</v>
      </c>
      <c r="L47" s="28">
        <f t="shared" si="5"/>
        <v>0.22785315243415805</v>
      </c>
      <c r="M47" s="15"/>
      <c r="N47" s="3"/>
      <c r="O47" s="3"/>
    </row>
    <row r="48" spans="1:15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25">
      <c r="A49" s="3"/>
      <c r="B49" s="3"/>
      <c r="C49" s="30" t="s">
        <v>4</v>
      </c>
      <c r="D49" s="27">
        <v>20.8</v>
      </c>
      <c r="E49" s="27">
        <v>18.899999999999999</v>
      </c>
      <c r="F49" s="28">
        <f t="shared" si="4"/>
        <v>0.10052910052910069</v>
      </c>
      <c r="G49" s="28"/>
      <c r="H49" s="28"/>
      <c r="I49" s="29"/>
      <c r="J49" s="27">
        <v>160.9</v>
      </c>
      <c r="K49" s="27">
        <v>148.5</v>
      </c>
      <c r="L49" s="28">
        <f t="shared" si="5"/>
        <v>8.3501683501683521E-2</v>
      </c>
      <c r="M49" s="15"/>
      <c r="N49" s="3"/>
      <c r="O49" s="3"/>
    </row>
    <row r="50" spans="1:17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25">
      <c r="A51" s="3"/>
      <c r="B51" s="3"/>
      <c r="C51" s="30" t="s">
        <v>5</v>
      </c>
      <c r="D51" s="27">
        <v>26.7</v>
      </c>
      <c r="E51" s="27">
        <v>21.3</v>
      </c>
      <c r="F51" s="28">
        <f t="shared" si="4"/>
        <v>0.25352112676056326</v>
      </c>
      <c r="G51" s="28"/>
      <c r="H51" s="28"/>
      <c r="I51" s="29"/>
      <c r="J51" s="27">
        <v>260.8</v>
      </c>
      <c r="K51" s="27">
        <v>228.6</v>
      </c>
      <c r="L51" s="28">
        <f t="shared" si="5"/>
        <v>0.14085739282589693</v>
      </c>
      <c r="M51" s="15"/>
      <c r="N51" s="3"/>
      <c r="O51" s="3"/>
    </row>
    <row r="52" spans="1:17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6</v>
      </c>
      <c r="D53" s="33">
        <f>SUM(D43:D51)</f>
        <v>4810.6000000000004</v>
      </c>
      <c r="E53" s="33">
        <f>SUM(E43:E51)</f>
        <v>4277.3</v>
      </c>
      <c r="F53" s="34">
        <f t="shared" si="4"/>
        <v>0.12468145792906737</v>
      </c>
      <c r="G53" s="34"/>
      <c r="H53" s="34"/>
      <c r="I53" s="29"/>
      <c r="J53" s="33">
        <f>SUM(J43:J51)</f>
        <v>37264.800000000003</v>
      </c>
      <c r="K53" s="33">
        <f>SUM(K43:K51)</f>
        <v>33833.5</v>
      </c>
      <c r="L53" s="34">
        <f t="shared" si="5"/>
        <v>0.1014172343978601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10</v>
      </c>
      <c r="D58" s="27">
        <v>11003</v>
      </c>
      <c r="E58" s="27">
        <v>9211</v>
      </c>
      <c r="F58" s="28">
        <f>+D58/E58-1</f>
        <v>0.19454999457170774</v>
      </c>
      <c r="G58" s="28"/>
      <c r="H58" s="28"/>
      <c r="I58" s="29"/>
      <c r="J58" s="27">
        <v>85052</v>
      </c>
      <c r="K58" s="27">
        <v>78301</v>
      </c>
      <c r="L58" s="28">
        <f>+J58/K58-1</f>
        <v>8.6218566812684472E-2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14</v>
      </c>
      <c r="D60" s="27">
        <v>5495</v>
      </c>
      <c r="E60" s="27">
        <f>2169+2158</f>
        <v>4327</v>
      </c>
      <c r="F60" s="28">
        <f t="shared" ref="F60:F62" si="6">+D60/E60-1</f>
        <v>0.26993297896926283</v>
      </c>
      <c r="G60" s="28"/>
      <c r="H60" s="28"/>
      <c r="I60" s="29"/>
      <c r="J60" s="27">
        <v>41584</v>
      </c>
      <c r="K60" s="27">
        <f>16783+16784</f>
        <v>33567</v>
      </c>
      <c r="L60" s="28">
        <f t="shared" ref="L60:L62" si="7">+J60/K60-1</f>
        <v>0.23883576131319462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6</v>
      </c>
      <c r="D62" s="33">
        <f>SUM(D58:D60)</f>
        <v>16498</v>
      </c>
      <c r="E62" s="33">
        <f>SUM(E58:E60)</f>
        <v>13538</v>
      </c>
      <c r="F62" s="34">
        <f t="shared" si="6"/>
        <v>0.21864381740286598</v>
      </c>
      <c r="G62" s="34"/>
      <c r="H62" s="34"/>
      <c r="I62" s="29"/>
      <c r="J62" s="33">
        <f>SUM(J58:J60)</f>
        <v>126636</v>
      </c>
      <c r="K62" s="33">
        <f>SUM(K58:K60)</f>
        <v>111868</v>
      </c>
      <c r="L62" s="34">
        <f t="shared" si="7"/>
        <v>0.13201272928808949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 2016</vt:lpstr>
      <vt:lpstr>'SEPT 2016'!Print_Area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2016-10-20T16:30:08Z</cp:lastPrinted>
  <dcterms:created xsi:type="dcterms:W3CDTF">2012-09-06T08:36:43Z</dcterms:created>
  <dcterms:modified xsi:type="dcterms:W3CDTF">2016-10-20T16:31:53Z</dcterms:modified>
</cp:coreProperties>
</file>