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3\"/>
    </mc:Choice>
  </mc:AlternateContent>
  <bookViews>
    <workbookView xWindow="0" yWindow="300" windowWidth="24240" windowHeight="13440"/>
  </bookViews>
  <sheets>
    <sheet name="OKT 2013" sheetId="9" r:id="rId1"/>
  </sheets>
  <calcPr calcId="152511"/>
</workbook>
</file>

<file path=xl/calcChain.xml><?xml version="1.0" encoding="utf-8"?>
<calcChain xmlns="http://schemas.openxmlformats.org/spreadsheetml/2006/main">
  <c r="K61" i="9" l="1"/>
  <c r="J61" i="9"/>
  <c r="J59" i="9"/>
  <c r="D61" i="9"/>
  <c r="E61" i="9"/>
  <c r="K54" i="9" l="1"/>
  <c r="K63" i="9" l="1"/>
  <c r="F13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<sst xmlns="http://schemas.openxmlformats.org/spreadsheetml/2006/main" count="30" uniqueCount="16">
  <si>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</si>
  <si>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</si>
  <si>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</si>
  <si>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</si>
  <si>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</si>
  <si>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</si>
  <si>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</si>
  <si>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</si>
  <si>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</si>
  <si>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</si>
  <si>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</si>
  <si>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</si>
  <si>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t>Reykjavik</t>
  </si>
  <si>
    <r>
      <rPr>
        <sz val="14"/>
        <color theme="0"/>
        <rFont val="Arial Bold"/>
      </rPr>
      <t xml:space="preserve">MONTHLY REPORT TRAFFIC STATISTICS / SUMMARY </t>
    </r>
    <r>
      <rPr>
        <sz val="11"/>
        <color theme="1"/>
        <rFont val="Calibri"/>
        <family val="2"/>
        <scheme val="minor"/>
      </rPr>
      <t xml:space="preserve">
</t>
    </r>
  </si>
  <si>
    <t>OCT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</si>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</sst>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C9" sqref="C9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0" t="s">
        <v>13</v>
      </c>
      <c r="D3" s="40"/>
      <c r="E3" s="40"/>
      <c r="F3" s="40"/>
      <c r="G3" s="40"/>
      <c r="H3" s="40"/>
      <c r="I3" s="40"/>
      <c r="J3" s="40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2013</v>
      </c>
      <c r="E11" s="25">
        <v>2012</v>
      </c>
      <c r="F11" s="25" t="s">
        <v>7</v>
      </c>
      <c r="G11" s="25"/>
      <c r="H11" s="25"/>
      <c r="I11" s="22"/>
      <c r="J11" s="25">
        <v>2013</v>
      </c>
      <c r="K11" s="25">
        <v>2012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265245</v>
      </c>
      <c r="E13" s="27">
        <v>230604</v>
      </c>
      <c r="F13" s="28">
        <f>+D13/E13-1</f>
        <v>0.15021855648644422</v>
      </c>
      <c r="G13" s="28"/>
      <c r="H13" s="28"/>
      <c r="I13" s="29"/>
      <c r="J13" s="27">
        <v>2812620</v>
      </c>
      <c r="K13" s="27">
        <v>2446662</v>
      </c>
      <c r="L13" s="28">
        <f>+J13/K13-1</f>
        <v>0.14957439973318754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12</v>
      </c>
      <c r="D15" s="27">
        <v>31744</v>
      </c>
      <c r="E15" s="27">
        <v>29599</v>
      </c>
      <c r="F15" s="28">
        <f t="shared" ref="F15:F23" si="0">+D15/E15-1</f>
        <v>7.246866448190814E-2</v>
      </c>
      <c r="G15" s="28"/>
      <c r="H15" s="28"/>
      <c r="I15" s="29"/>
      <c r="J15" s="27">
        <v>329030</v>
      </c>
      <c r="K15" s="27">
        <v>352876</v>
      </c>
      <c r="L15" s="28">
        <f t="shared" ref="L15:L23" si="1">+J15/K15-1</f>
        <v>-6.7576145728244441E-2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17305</v>
      </c>
      <c r="E17" s="27">
        <v>18336</v>
      </c>
      <c r="F17" s="28">
        <f t="shared" si="0"/>
        <v>-5.6228184991274022E-2</v>
      </c>
      <c r="G17" s="28"/>
      <c r="H17" s="28"/>
      <c r="I17" s="29"/>
      <c r="J17" s="27">
        <v>155489</v>
      </c>
      <c r="K17" s="27">
        <v>175815</v>
      </c>
      <c r="L17" s="28">
        <f t="shared" si="1"/>
        <v>-0.11561015840514177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9386</v>
      </c>
      <c r="E19" s="27">
        <v>9224</v>
      </c>
      <c r="F19" s="28">
        <f t="shared" si="0"/>
        <v>1.7562879444926294E-2</v>
      </c>
      <c r="G19" s="28"/>
      <c r="H19" s="28"/>
      <c r="I19" s="29"/>
      <c r="J19" s="27">
        <v>80611</v>
      </c>
      <c r="K19" s="27">
        <v>85268</v>
      </c>
      <c r="L19" s="28">
        <f t="shared" si="1"/>
        <v>-5.4616034151147019E-2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6095</v>
      </c>
      <c r="E21" s="27">
        <v>6804</v>
      </c>
      <c r="F21" s="28">
        <f t="shared" si="0"/>
        <v>-0.10420340975896536</v>
      </c>
      <c r="G21" s="28"/>
      <c r="H21" s="28"/>
      <c r="I21" s="29"/>
      <c r="J21" s="27">
        <v>77565</v>
      </c>
      <c r="K21" s="27">
        <v>78912</v>
      </c>
      <c r="L21" s="28">
        <f t="shared" si="1"/>
        <v>-1.7069647201946481E-2</v>
      </c>
      <c r="M21" s="15"/>
      <c r="N21" s="3"/>
      <c r="O21" s="39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329775</v>
      </c>
      <c r="E23" s="33">
        <f>SUM(E13:E21)</f>
        <v>294567</v>
      </c>
      <c r="F23" s="34">
        <f t="shared" si="0"/>
        <v>0.11952459033089236</v>
      </c>
      <c r="G23" s="34"/>
      <c r="H23" s="34"/>
      <c r="I23" s="29"/>
      <c r="J23" s="33">
        <f>SUM(J13:J21)</f>
        <v>3455315</v>
      </c>
      <c r="K23" s="33">
        <f>SUM(K13:K21)</f>
        <v>3139533</v>
      </c>
      <c r="L23" s="34">
        <f t="shared" si="1"/>
        <v>0.10058247516429986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6035</v>
      </c>
      <c r="E29" s="27">
        <v>5456</v>
      </c>
      <c r="F29" s="28">
        <f>+D29/E29-1</f>
        <v>0.10612170087976547</v>
      </c>
      <c r="G29" s="28"/>
      <c r="H29" s="28"/>
      <c r="I29" s="29"/>
      <c r="J29" s="27">
        <v>54214</v>
      </c>
      <c r="K29" s="27">
        <v>50591</v>
      </c>
      <c r="L29" s="28">
        <f>+J29/K29-1</f>
        <v>7.1613528097883128E-2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12</v>
      </c>
      <c r="D31" s="27">
        <v>6683</v>
      </c>
      <c r="E31" s="27">
        <v>5807</v>
      </c>
      <c r="F31" s="28">
        <f t="shared" ref="F31:F39" si="2">+D31/E31-1</f>
        <v>0.15085241949371442</v>
      </c>
      <c r="G31" s="28"/>
      <c r="H31" s="28"/>
      <c r="I31" s="29"/>
      <c r="J31" s="27">
        <v>51813</v>
      </c>
      <c r="K31" s="27">
        <v>50183</v>
      </c>
      <c r="L31" s="28">
        <f t="shared" ref="L31:L39" si="3">+J31/K31-1</f>
        <v>3.2481119104079026E-2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1224</v>
      </c>
      <c r="E33" s="27">
        <v>1118</v>
      </c>
      <c r="F33" s="28">
        <f t="shared" si="2"/>
        <v>9.4812164579606506E-2</v>
      </c>
      <c r="G33" s="28"/>
      <c r="H33" s="28"/>
      <c r="I33" s="29"/>
      <c r="J33" s="27">
        <v>13356</v>
      </c>
      <c r="K33" s="27">
        <v>13772</v>
      </c>
      <c r="L33" s="28">
        <f t="shared" si="3"/>
        <v>-3.0206215509729906E-2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270</v>
      </c>
      <c r="E35" s="27">
        <v>294</v>
      </c>
      <c r="F35" s="28">
        <f t="shared" si="2"/>
        <v>-8.1632653061224469E-2</v>
      </c>
      <c r="G35" s="28"/>
      <c r="H35" s="28"/>
      <c r="I35" s="29"/>
      <c r="J35" s="27">
        <v>2749</v>
      </c>
      <c r="K35" s="27">
        <v>3122</v>
      </c>
      <c r="L35" s="28">
        <f t="shared" si="3"/>
        <v>-0.11947469570787961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853</v>
      </c>
      <c r="E37" s="27">
        <v>812</v>
      </c>
      <c r="F37" s="28">
        <f t="shared" si="2"/>
        <v>5.049261083743839E-2</v>
      </c>
      <c r="G37" s="28"/>
      <c r="H37" s="28"/>
      <c r="I37" s="29"/>
      <c r="J37" s="27">
        <v>10830</v>
      </c>
      <c r="K37" s="27">
        <v>10226</v>
      </c>
      <c r="L37" s="28">
        <f t="shared" si="3"/>
        <v>5.9065128104830888E-2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15065</v>
      </c>
      <c r="E39" s="33">
        <f>SUM(E29:E37)</f>
        <v>13487</v>
      </c>
      <c r="F39" s="34">
        <f t="shared" si="2"/>
        <v>0.11700155705494186</v>
      </c>
      <c r="G39" s="34"/>
      <c r="H39" s="34"/>
      <c r="I39" s="29"/>
      <c r="J39" s="33">
        <f>SUM(J29:J37)</f>
        <v>132962</v>
      </c>
      <c r="K39" s="33">
        <f>SUM(K29:K37)</f>
        <v>127894</v>
      </c>
      <c r="L39" s="34">
        <f t="shared" si="3"/>
        <v>3.9626565749761422E-2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3887</v>
      </c>
      <c r="E44" s="27">
        <v>3818</v>
      </c>
      <c r="F44" s="28">
        <f>+D44/E44-1</f>
        <v>1.8072289156626509E-2</v>
      </c>
      <c r="G44" s="28"/>
      <c r="H44" s="28"/>
      <c r="I44" s="29"/>
      <c r="J44" s="27">
        <v>34923</v>
      </c>
      <c r="K44" s="27">
        <v>33412</v>
      </c>
      <c r="L44" s="28">
        <f>+J44/K44-1</f>
        <v>4.5223273075541748E-2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12</v>
      </c>
      <c r="D46" s="27">
        <v>77.400000000000006</v>
      </c>
      <c r="E46" s="27">
        <v>82.8</v>
      </c>
      <c r="F46" s="28">
        <f t="shared" ref="F46:F54" si="4">+D46/E46-1</f>
        <v>-6.5217391304347672E-2</v>
      </c>
      <c r="G46" s="28"/>
      <c r="H46" s="28"/>
      <c r="I46" s="29"/>
      <c r="J46" s="27">
        <v>811</v>
      </c>
      <c r="K46" s="27">
        <v>872</v>
      </c>
      <c r="L46" s="28">
        <f t="shared" ref="L46:L54" si="5">+J46/K46-1</f>
        <v>-6.9954128440366969E-2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24.4</v>
      </c>
      <c r="E48" s="27">
        <v>23.5</v>
      </c>
      <c r="F48" s="28">
        <f t="shared" si="4"/>
        <v>3.8297872340425476E-2</v>
      </c>
      <c r="G48" s="28"/>
      <c r="H48" s="28"/>
      <c r="I48" s="29"/>
      <c r="J48" s="27">
        <v>237</v>
      </c>
      <c r="K48" s="27">
        <v>419.5</v>
      </c>
      <c r="L48" s="28">
        <f t="shared" si="5"/>
        <v>-0.43504171632896305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16.600000000000001</v>
      </c>
      <c r="E50" s="27">
        <v>16.100000000000001</v>
      </c>
      <c r="F50" s="28">
        <f t="shared" si="4"/>
        <v>3.105590062111796E-2</v>
      </c>
      <c r="G50" s="28"/>
      <c r="H50" s="28"/>
      <c r="I50" s="29"/>
      <c r="J50" s="27">
        <v>174</v>
      </c>
      <c r="K50" s="27">
        <v>166.5</v>
      </c>
      <c r="L50" s="28">
        <f t="shared" si="5"/>
        <v>4.5045045045045029E-2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26</v>
      </c>
      <c r="E52" s="27">
        <v>27.1</v>
      </c>
      <c r="F52" s="28">
        <f t="shared" si="4"/>
        <v>-4.0590405904059046E-2</v>
      </c>
      <c r="G52" s="28"/>
      <c r="H52" s="28"/>
      <c r="I52" s="29"/>
      <c r="J52" s="27">
        <v>290</v>
      </c>
      <c r="K52" s="27">
        <v>288</v>
      </c>
      <c r="L52" s="28">
        <f t="shared" si="5"/>
        <v>6.9444444444444198E-3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4031.4</v>
      </c>
      <c r="E54" s="33">
        <f>SUM(E44:E52)</f>
        <v>3967.5</v>
      </c>
      <c r="F54" s="34">
        <f t="shared" si="4"/>
        <v>1.6105860113421633E-2</v>
      </c>
      <c r="G54" s="34"/>
      <c r="H54" s="34"/>
      <c r="I54" s="29"/>
      <c r="J54" s="33">
        <f>SUM(J44:J52)</f>
        <v>36435</v>
      </c>
      <c r="K54" s="33">
        <f>SUM(K44:K53)</f>
        <v>35158</v>
      </c>
      <c r="L54" s="34">
        <f t="shared" si="5"/>
        <v>3.6321747539677984E-2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6795</v>
      </c>
      <c r="E59" s="27">
        <v>7005</v>
      </c>
      <c r="F59" s="28">
        <f>+D59/E59-1</f>
        <v>-2.9978586723768741E-2</v>
      </c>
      <c r="G59" s="28"/>
      <c r="H59" s="28"/>
      <c r="I59" s="29"/>
      <c r="J59" s="27">
        <f>68986</f>
        <v>68986</v>
      </c>
      <c r="K59" s="27">
        <v>66424</v>
      </c>
      <c r="L59" s="28">
        <f>+J59/K59-1</f>
        <v>3.8570396242322058E-2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1373+1373</f>
        <v>2746</v>
      </c>
      <c r="E61" s="27">
        <f>1271+1277</f>
        <v>2548</v>
      </c>
      <c r="F61" s="28">
        <f t="shared" ref="F61:F63" si="6">+D61/E61-1</f>
        <v>7.770800627943486E-2</v>
      </c>
      <c r="G61" s="28"/>
      <c r="H61" s="28"/>
      <c r="I61" s="29"/>
      <c r="J61" s="27">
        <f>14370+14355</f>
        <v>28725</v>
      </c>
      <c r="K61" s="27">
        <f>13328+13321</f>
        <v>26649</v>
      </c>
      <c r="L61" s="28">
        <f t="shared" ref="L61:L63" si="7">+J61/K61-1</f>
        <v>7.7901609816503514E-2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9541</v>
      </c>
      <c r="E63" s="33">
        <f>SUM(E59:E61)</f>
        <v>9553</v>
      </c>
      <c r="F63" s="34">
        <f t="shared" si="6"/>
        <v>-1.2561499005547816E-3</v>
      </c>
      <c r="G63" s="34"/>
      <c r="H63" s="34"/>
      <c r="I63" s="29"/>
      <c r="J63" s="33">
        <f>SUM(J59:J61)</f>
        <v>97711</v>
      </c>
      <c r="K63" s="33">
        <f>SUM(K59:K61)</f>
        <v>93073</v>
      </c>
      <c r="L63" s="34">
        <f t="shared" si="7"/>
        <v>4.9831852416920119E-2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5" right="0.25" top="0.36000000000000004" bottom="0" header="0.30000000000000004" footer="0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OKT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2013-11-13T13:30:32Z</cp:lastPrinted>
  <dcterms:created xsi:type="dcterms:W3CDTF">2012-09-06T08:36:43Z</dcterms:created>
  <dcterms:modified xsi:type="dcterms:W3CDTF">2014-07-21T14:45:54Z</dcterms:modified>
</cp:coreProperties>
</file>