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69" documentId="8_{4A4C6335-8C3E-4B25-8A4C-A14E6C548023}" xr6:coauthVersionLast="47" xr6:coauthVersionMax="47" xr10:uidLastSave="{838A0349-4E78-401B-9CB9-1BCF9466C7CF}"/>
  <bookViews>
    <workbookView xWindow="-120" yWindow="-120" windowWidth="29040" windowHeight="17640" xr2:uid="{00000000-000D-0000-FFFF-FFFF00000000}"/>
  </bookViews>
  <sheets>
    <sheet name="OKT 2022" sheetId="9" r:id="rId1"/>
  </sheets>
  <definedNames>
    <definedName name="_xlnm.Print_Area" localSheetId="0">'OKT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9" l="1"/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<sst xmlns="http://schemas.openxmlformats.org/spreadsheetml/2006/main" count="30" uniqueCount="16">
  <si>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</si>
  <si>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</si>
  <si>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</si>
  <si>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</si>
  <si>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</si>
  <si>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</si>
  <si>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</si>
  <si>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</si>
  <si>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</si>
  <si>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</si>
  <si>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</si>
  <si>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</si>
  <si>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</si>
  <si>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</si>
  <si>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</si>
  <si>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 xml:space="preserve">OCTOBER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</si>
</sst>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  <xf numFmtId="3" fontId="0" fillId="0" borderId="0" xfId="0" applyNumberFormat="1"/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701862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45" zoomScaleNormal="145" zoomScalePageLayoutView="150" workbookViewId="0">
      <selection activeCell="P22" sqref="P22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1"/>
      <c r="D1" s="41"/>
      <c r="E1" s="41"/>
      <c r="F1" s="41"/>
      <c r="G1" s="41"/>
    </row>
    <row r="2" spans="1:18" ht="17.100000000000001" customHeight="1" x14ac:dyDescent="0.2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2022</v>
      </c>
      <c r="E10" s="25">
        <v>2021</v>
      </c>
      <c r="F10" s="25" t="s">
        <v>6</v>
      </c>
      <c r="G10" s="25"/>
      <c r="H10" s="25"/>
      <c r="I10" s="22"/>
      <c r="J10" s="25">
        <f>D10</f>
        <v>2022</v>
      </c>
      <c r="K10" s="25">
        <f>E10</f>
        <v>2021</v>
      </c>
      <c r="L10" s="25" t="s">
        <v>6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2</v>
      </c>
      <c r="D12" s="27">
        <v>599860</v>
      </c>
      <c r="E12" s="27">
        <v>324155</v>
      </c>
      <c r="F12" s="28">
        <f>+D12/E12-1</f>
        <v>0.85053446653607079</v>
      </c>
      <c r="G12" s="28"/>
      <c r="H12" s="28"/>
      <c r="I12" s="29"/>
      <c r="J12" s="27">
        <v>5250213</v>
      </c>
      <c r="K12" s="27">
        <v>1662265</v>
      </c>
      <c r="L12" s="28">
        <f>+J12/K12-1</f>
        <v>2.1584693174674316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10</v>
      </c>
      <c r="D14" s="27">
        <v>31564</v>
      </c>
      <c r="E14" s="27">
        <v>31987</v>
      </c>
      <c r="F14" s="28">
        <f t="shared" ref="F14:F22" si="0">+D14/E14-1</f>
        <v>-1.3224122299684282E-2</v>
      </c>
      <c r="G14" s="28"/>
      <c r="H14" s="28"/>
      <c r="I14" s="29"/>
      <c r="J14" s="27">
        <v>296985</v>
      </c>
      <c r="K14" s="27">
        <v>250380</v>
      </c>
      <c r="L14" s="28">
        <f t="shared" ref="L14:L22" si="1">+J14/K14-1</f>
        <v>0.18613707165109039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22627</v>
      </c>
      <c r="E16" s="27">
        <v>16706</v>
      </c>
      <c r="F16" s="28">
        <f t="shared" si="0"/>
        <v>0.35442356039746192</v>
      </c>
      <c r="G16" s="28"/>
      <c r="H16" s="28"/>
      <c r="I16" s="29"/>
      <c r="J16" s="27">
        <v>162581</v>
      </c>
      <c r="K16" s="27">
        <v>115232</v>
      </c>
      <c r="L16" s="28">
        <f t="shared" si="1"/>
        <v>0.410901485698417</v>
      </c>
      <c r="M16" s="15"/>
      <c r="N16" s="3"/>
      <c r="O16" s="3"/>
    </row>
    <row r="17" spans="1:16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6" x14ac:dyDescent="0.25">
      <c r="A18" s="3"/>
      <c r="B18" s="3"/>
      <c r="C18" s="30" t="s">
        <v>3</v>
      </c>
      <c r="D18" s="27">
        <v>8885</v>
      </c>
      <c r="E18" s="27">
        <v>8434</v>
      </c>
      <c r="F18" s="28">
        <f t="shared" si="0"/>
        <v>5.3474033673227339E-2</v>
      </c>
      <c r="G18" s="28"/>
      <c r="H18" s="28"/>
      <c r="I18" s="29"/>
      <c r="J18" s="27">
        <v>75745</v>
      </c>
      <c r="K18" s="27">
        <v>64135</v>
      </c>
      <c r="L18" s="28">
        <f t="shared" si="1"/>
        <v>0.18102440165276379</v>
      </c>
      <c r="M18" s="15"/>
      <c r="N18" s="3"/>
      <c r="O18" s="3"/>
      <c r="P18" s="43"/>
    </row>
    <row r="19" spans="1:16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6" x14ac:dyDescent="0.25">
      <c r="A20" s="3"/>
      <c r="B20" s="3"/>
      <c r="C20" s="30" t="s">
        <v>4</v>
      </c>
      <c r="D20" s="27">
        <v>4810</v>
      </c>
      <c r="E20" s="27">
        <v>4706</v>
      </c>
      <c r="F20" s="28">
        <f t="shared" si="0"/>
        <v>2.2099447513812098E-2</v>
      </c>
      <c r="G20" s="28"/>
      <c r="H20" s="28"/>
      <c r="I20" s="29"/>
      <c r="J20" s="27">
        <v>54408</v>
      </c>
      <c r="K20" s="27">
        <v>44729</v>
      </c>
      <c r="L20" s="28">
        <f t="shared" si="1"/>
        <v>0.21639204990051186</v>
      </c>
      <c r="M20" s="15"/>
      <c r="N20" s="3"/>
      <c r="O20" s="3"/>
    </row>
    <row r="21" spans="1:16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6" x14ac:dyDescent="0.25">
      <c r="A22" s="3"/>
      <c r="B22" s="3"/>
      <c r="C22" s="32" t="s">
        <v>5</v>
      </c>
      <c r="D22" s="33">
        <f>SUM(D12:D20)</f>
        <v>667746</v>
      </c>
      <c r="E22" s="33">
        <f>SUM(E12:E20)</f>
        <v>385988</v>
      </c>
      <c r="F22" s="34">
        <f t="shared" si="0"/>
        <v>0.72996569841549475</v>
      </c>
      <c r="G22" s="34"/>
      <c r="H22" s="34"/>
      <c r="I22" s="29"/>
      <c r="J22" s="33">
        <f>SUM(J12:J20)</f>
        <v>5839932</v>
      </c>
      <c r="K22" s="33">
        <f>SUM(K12:K20)</f>
        <v>2136741</v>
      </c>
      <c r="L22" s="34">
        <f t="shared" si="1"/>
        <v>1.7331024209298178</v>
      </c>
      <c r="M22" s="18"/>
      <c r="N22" s="3"/>
      <c r="O22" s="3"/>
    </row>
    <row r="23" spans="1:16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6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6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6" x14ac:dyDescent="0.2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6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6" x14ac:dyDescent="0.25">
      <c r="A28" s="3"/>
      <c r="B28" s="3"/>
      <c r="C28" s="26" t="s">
        <v>2</v>
      </c>
      <c r="D28" s="27">
        <v>6521</v>
      </c>
      <c r="E28" s="27">
        <v>6412</v>
      </c>
      <c r="F28" s="28">
        <f>+D28/E28-1</f>
        <v>1.6999376169681835E-2</v>
      </c>
      <c r="G28" s="28"/>
      <c r="H28" s="28"/>
      <c r="I28" s="29"/>
      <c r="J28" s="27">
        <v>63251</v>
      </c>
      <c r="K28" s="27">
        <v>58089</v>
      </c>
      <c r="L28" s="28">
        <f>+J28/K28-1</f>
        <v>8.8863640276128031E-2</v>
      </c>
      <c r="M28" s="15"/>
      <c r="N28" s="3"/>
      <c r="O28" s="3"/>
    </row>
    <row r="29" spans="1:16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6" x14ac:dyDescent="0.25">
      <c r="A30" s="3"/>
      <c r="B30" s="3"/>
      <c r="C30" s="30" t="s">
        <v>10</v>
      </c>
      <c r="D30" s="27">
        <v>4406</v>
      </c>
      <c r="E30" s="27">
        <v>4649</v>
      </c>
      <c r="F30" s="28">
        <f t="shared" ref="F30:F38" si="2">+D30/E30-1</f>
        <v>-5.2269305226930518E-2</v>
      </c>
      <c r="G30" s="28"/>
      <c r="H30" s="28"/>
      <c r="I30" s="29"/>
      <c r="J30" s="27">
        <v>37225</v>
      </c>
      <c r="K30" s="27">
        <v>43186</v>
      </c>
      <c r="L30" s="28">
        <f t="shared" ref="L30:L38" si="3">+J30/K30-1</f>
        <v>-0.13803084332885662</v>
      </c>
      <c r="M30" s="15"/>
      <c r="N30" s="3"/>
      <c r="O30" s="3"/>
    </row>
    <row r="31" spans="1:16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6" x14ac:dyDescent="0.25">
      <c r="A32" s="3"/>
      <c r="B32" s="3"/>
      <c r="C32" s="30" t="s">
        <v>0</v>
      </c>
      <c r="D32" s="27">
        <v>1250</v>
      </c>
      <c r="E32" s="27">
        <v>741</v>
      </c>
      <c r="F32" s="28">
        <f t="shared" si="2"/>
        <v>0.68690958164642368</v>
      </c>
      <c r="G32" s="28"/>
      <c r="H32" s="28"/>
      <c r="I32" s="29"/>
      <c r="J32" s="27">
        <v>11136</v>
      </c>
      <c r="K32" s="27">
        <v>9539</v>
      </c>
      <c r="L32" s="28">
        <f t="shared" si="3"/>
        <v>0.16741796834049683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3</v>
      </c>
      <c r="D34" s="27">
        <v>228</v>
      </c>
      <c r="E34" s="27">
        <v>266</v>
      </c>
      <c r="F34" s="28">
        <f t="shared" si="2"/>
        <v>-0.1428571428571429</v>
      </c>
      <c r="G34" s="28"/>
      <c r="H34" s="28"/>
      <c r="I34" s="29"/>
      <c r="J34" s="27">
        <v>2712</v>
      </c>
      <c r="K34" s="27">
        <v>2523</v>
      </c>
      <c r="L34" s="28">
        <f t="shared" si="3"/>
        <v>7.4910820451842941E-2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4</v>
      </c>
      <c r="D36" s="27">
        <v>640</v>
      </c>
      <c r="E36" s="27">
        <v>659</v>
      </c>
      <c r="F36" s="28">
        <f t="shared" si="2"/>
        <v>-2.8831562974203306E-2</v>
      </c>
      <c r="G36" s="28"/>
      <c r="H36" s="28"/>
      <c r="I36" s="29"/>
      <c r="J36" s="27">
        <v>6925</v>
      </c>
      <c r="K36" s="27">
        <v>6701</v>
      </c>
      <c r="L36" s="28">
        <f t="shared" si="3"/>
        <v>3.3427846590061261E-2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5</v>
      </c>
      <c r="D38" s="33">
        <f>SUM(D28:D36)</f>
        <v>13045</v>
      </c>
      <c r="E38" s="33">
        <f>SUM(E28:E36)</f>
        <v>12727</v>
      </c>
      <c r="F38" s="34">
        <f t="shared" si="2"/>
        <v>2.4986249705350794E-2</v>
      </c>
      <c r="G38" s="34"/>
      <c r="H38" s="34"/>
      <c r="I38" s="29"/>
      <c r="J38" s="33">
        <f>SUM(J28:J36)</f>
        <v>121249</v>
      </c>
      <c r="K38" s="33">
        <f>SUM(K28:K36)</f>
        <v>120038</v>
      </c>
      <c r="L38" s="34">
        <f t="shared" si="3"/>
        <v>1.0088471983871861E-2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2</v>
      </c>
      <c r="D43" s="27">
        <v>4507</v>
      </c>
      <c r="E43" s="27">
        <v>5654</v>
      </c>
      <c r="F43" s="28">
        <f>+D43/E43-1</f>
        <v>-0.20286522815705699</v>
      </c>
      <c r="G43" s="28"/>
      <c r="H43" s="28"/>
      <c r="I43" s="29"/>
      <c r="J43" s="27">
        <v>45936</v>
      </c>
      <c r="K43" s="27">
        <v>48520</v>
      </c>
      <c r="L43" s="28">
        <f>+J43/K43-1</f>
        <v>-5.3256389117889547E-2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10</v>
      </c>
      <c r="D45" s="39">
        <v>57.9</v>
      </c>
      <c r="E45" s="39">
        <v>56.6</v>
      </c>
      <c r="F45" s="28">
        <f t="shared" ref="F45:F53" si="4">+D45/E45-1</f>
        <v>2.2968197879858598E-2</v>
      </c>
      <c r="G45" s="28"/>
      <c r="H45" s="28"/>
      <c r="I45" s="29"/>
      <c r="J45" s="39">
        <v>578.79999999999995</v>
      </c>
      <c r="K45" s="39">
        <v>463.4</v>
      </c>
      <c r="L45" s="28">
        <f>+J45/K45-1</f>
        <v>0.24902891670263272</v>
      </c>
      <c r="M45" s="15"/>
      <c r="N45" s="3"/>
      <c r="O45" s="3"/>
    </row>
    <row r="46" spans="1:15" ht="3" customHeight="1" x14ac:dyDescent="0.2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39">
        <v>35.1</v>
      </c>
      <c r="E47" s="39">
        <v>25</v>
      </c>
      <c r="F47" s="28">
        <f t="shared" si="4"/>
        <v>0.40400000000000014</v>
      </c>
      <c r="G47" s="28"/>
      <c r="H47" s="28"/>
      <c r="I47" s="29"/>
      <c r="J47" s="39">
        <v>359.3</v>
      </c>
      <c r="K47" s="39">
        <v>260.3</v>
      </c>
      <c r="L47" s="28">
        <f>+J47/K47-1</f>
        <v>0.38033038801383023</v>
      </c>
      <c r="M47" s="15"/>
      <c r="N47" s="3"/>
      <c r="O47" s="3"/>
    </row>
    <row r="48" spans="1:15" ht="3" customHeight="1" x14ac:dyDescent="0.2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25">
      <c r="A49" s="3"/>
      <c r="B49" s="3"/>
      <c r="C49" s="30" t="s">
        <v>3</v>
      </c>
      <c r="D49" s="39">
        <v>15.6</v>
      </c>
      <c r="E49" s="39">
        <v>11.7</v>
      </c>
      <c r="F49" s="28">
        <f t="shared" si="4"/>
        <v>0.33333333333333348</v>
      </c>
      <c r="G49" s="28"/>
      <c r="H49" s="28"/>
      <c r="I49" s="29"/>
      <c r="J49" s="39">
        <v>132.1</v>
      </c>
      <c r="K49" s="39">
        <v>121.7</v>
      </c>
      <c r="L49" s="28">
        <f>+J49/K49-1</f>
        <v>8.545603944124891E-2</v>
      </c>
      <c r="M49" s="15"/>
      <c r="N49" s="3"/>
      <c r="O49" s="3"/>
    </row>
    <row r="50" spans="1:17" ht="3" customHeight="1" x14ac:dyDescent="0.2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25">
      <c r="A51" s="3"/>
      <c r="B51" s="3"/>
      <c r="C51" s="30" t="s">
        <v>4</v>
      </c>
      <c r="D51" s="39">
        <v>11.6</v>
      </c>
      <c r="E51" s="39">
        <v>12.6</v>
      </c>
      <c r="F51" s="28">
        <f t="shared" si="4"/>
        <v>-7.9365079365079416E-2</v>
      </c>
      <c r="G51" s="28"/>
      <c r="H51" s="28"/>
      <c r="I51" s="29"/>
      <c r="J51" s="39">
        <v>123.2</v>
      </c>
      <c r="K51" s="39">
        <v>120.3</v>
      </c>
      <c r="L51" s="28">
        <f>+J51/K51-1</f>
        <v>2.4106400665004246E-2</v>
      </c>
      <c r="M51" s="15"/>
      <c r="N51" s="3"/>
      <c r="O51" s="3"/>
    </row>
    <row r="52" spans="1:17" ht="3" customHeight="1" x14ac:dyDescent="0.2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5</v>
      </c>
      <c r="D53" s="33">
        <f>SUM(D43:D51)</f>
        <v>4627.2000000000007</v>
      </c>
      <c r="E53" s="33">
        <f>SUM(E43:E51)</f>
        <v>5759.9000000000005</v>
      </c>
      <c r="F53" s="34">
        <f t="shared" si="4"/>
        <v>-0.19665271966527187</v>
      </c>
      <c r="G53" s="34"/>
      <c r="H53" s="34"/>
      <c r="I53" s="29"/>
      <c r="J53" s="33">
        <f>SUM(J43:J51)</f>
        <v>47129.4</v>
      </c>
      <c r="K53" s="33">
        <f>SUM(K43:K51)</f>
        <v>49485.700000000004</v>
      </c>
      <c r="L53" s="34">
        <f t="shared" ref="L53" si="5">+J53/K53-1</f>
        <v>-4.7615775870605059E-2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8</v>
      </c>
      <c r="D58" s="27">
        <v>10498</v>
      </c>
      <c r="E58" s="27">
        <v>7466</v>
      </c>
      <c r="F58" s="28">
        <f>+D58/E58-1</f>
        <v>0.40610768818644516</v>
      </c>
      <c r="G58" s="28"/>
      <c r="H58" s="28"/>
      <c r="I58" s="29"/>
      <c r="J58" s="27">
        <v>90850</v>
      </c>
      <c r="K58" s="27">
        <v>54384</v>
      </c>
      <c r="L58" s="28">
        <f>+J58/K58-1</f>
        <v>0.67052809649897038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11</v>
      </c>
      <c r="D60" s="27">
        <v>5094</v>
      </c>
      <c r="E60" s="27">
        <v>3398</v>
      </c>
      <c r="F60" s="28">
        <f t="shared" ref="F60:F62" si="6">+D60/E60-1</f>
        <v>0.49911712772218952</v>
      </c>
      <c r="G60" s="28"/>
      <c r="H60" s="28"/>
      <c r="I60" s="29"/>
      <c r="J60" s="27">
        <v>47204</v>
      </c>
      <c r="K60" s="27">
        <v>22842</v>
      </c>
      <c r="L60" s="28">
        <f t="shared" ref="L60:L62" si="7">+J60/K60-1</f>
        <v>1.0665440854566151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5</v>
      </c>
      <c r="D62" s="33">
        <f>SUM(D58:D60)</f>
        <v>15592</v>
      </c>
      <c r="E62" s="33">
        <f>SUM(E58:E60)</f>
        <v>10864</v>
      </c>
      <c r="F62" s="34">
        <f t="shared" si="6"/>
        <v>0.43519882179675995</v>
      </c>
      <c r="G62" s="34"/>
      <c r="H62" s="34"/>
      <c r="I62" s="29"/>
      <c r="J62" s="33">
        <f>SUM(J58:J60)</f>
        <v>138054</v>
      </c>
      <c r="K62" s="33">
        <f>SUM(K58:K60)</f>
        <v>77226</v>
      </c>
      <c r="L62" s="34">
        <f t="shared" si="7"/>
        <v>0.78766218631030993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88EA7-4973-4867-B5AE-33AEB08D0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823868-F165-44D1-B040-336C865C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03E075-5189-47B8-882C-7B32199B294E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d06a085f-9f0e-4248-a60b-b771cc75c7d0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9c63cbb8-2d6b-4db9-985b-eb5b2fc669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OKT 2022</vt:lpstr>
      <vt:lpstr>'OKT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2021-11-09T12:52:31Z</cp:lastPrinted>
  <dcterms:created xsi:type="dcterms:W3CDTF">2012-09-06T08:36:43Z</dcterms:created>
  <dcterms:modified xsi:type="dcterms:W3CDTF">2022-11-06T13:45:31Z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