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arpa.stefansdottir\Desktop\"/>
    </mc:Choice>
  </mc:AlternateContent>
  <bookViews>
    <workbookView xWindow="0" yWindow="0" windowWidth="28800" windowHeight="12435"/>
  </bookViews>
  <sheets>
    <sheet name="DES 2016" sheetId="9" r:id="rId1"/>
  </sheets>
  <definedNames>
    <definedName name="_xlnm.Print_Area" localSheetId="0">'DES 2016'!$A$1:$N$63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F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<sst xmlns="http://schemas.openxmlformats.org/spreadsheetml/2006/main" count="30" uniqueCount="16">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</sst>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U50" sqref="U50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2016</v>
      </c>
      <c r="E10" s="25">
        <v>2015</v>
      </c>
      <c r="F10" s="25" t="s">
        <v>7</v>
      </c>
      <c r="G10" s="25"/>
      <c r="H10" s="25"/>
      <c r="I10" s="22"/>
      <c r="J10" s="25">
        <v>2016</v>
      </c>
      <c r="K10" s="25">
        <v>2015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514598</v>
      </c>
      <c r="E12" s="27">
        <v>310061</v>
      </c>
      <c r="F12" s="28">
        <f>+D12/E12-1</f>
        <v>0.65966696875776054</v>
      </c>
      <c r="G12" s="28"/>
      <c r="H12" s="28"/>
      <c r="I12" s="29"/>
      <c r="J12" s="27">
        <v>6821358</v>
      </c>
      <c r="K12" s="27">
        <v>4858776</v>
      </c>
      <c r="L12" s="28">
        <f>+J12/K12-1</f>
        <v>0.40392518609625139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25003</v>
      </c>
      <c r="E14" s="27">
        <v>22805</v>
      </c>
      <c r="F14" s="28">
        <f t="shared" ref="F14:F22" si="0">+D14/E14-1</f>
        <v>9.638237228677915E-2</v>
      </c>
      <c r="G14" s="28"/>
      <c r="H14" s="28"/>
      <c r="I14" s="29"/>
      <c r="J14" s="27">
        <v>417309</v>
      </c>
      <c r="K14" s="27">
        <v>388977</v>
      </c>
      <c r="L14" s="28">
        <f t="shared" ref="L14:L22" si="1">+J14/K14-1</f>
        <v>7.2837211454661821E-2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12634</v>
      </c>
      <c r="E16" s="27">
        <v>11432</v>
      </c>
      <c r="F16" s="28">
        <f t="shared" si="0"/>
        <v>0.10514345696291105</v>
      </c>
      <c r="G16" s="28"/>
      <c r="H16" s="28"/>
      <c r="I16" s="29"/>
      <c r="J16" s="27">
        <v>188810</v>
      </c>
      <c r="K16" s="27">
        <v>176576</v>
      </c>
      <c r="L16" s="28">
        <f t="shared" si="1"/>
        <v>6.9284613990576283E-2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6433</v>
      </c>
      <c r="E18" s="27">
        <v>6227</v>
      </c>
      <c r="F18" s="28">
        <f t="shared" si="0"/>
        <v>3.3081740806166771E-2</v>
      </c>
      <c r="G18" s="28"/>
      <c r="H18" s="28"/>
      <c r="I18" s="29"/>
      <c r="J18" s="27">
        <v>96629</v>
      </c>
      <c r="K18" s="27">
        <v>91373</v>
      </c>
      <c r="L18" s="28">
        <f t="shared" si="1"/>
        <v>5.7522462871964386E-2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5301</v>
      </c>
      <c r="E20" s="27">
        <v>5172</v>
      </c>
      <c r="F20" s="28">
        <f t="shared" si="0"/>
        <v>2.4941995359628821E-2</v>
      </c>
      <c r="G20" s="28"/>
      <c r="H20" s="28"/>
      <c r="I20" s="29"/>
      <c r="J20" s="27">
        <v>94687</v>
      </c>
      <c r="K20" s="27">
        <v>84406</v>
      </c>
      <c r="L20" s="28">
        <f t="shared" si="1"/>
        <v>0.12180413714664828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563969</v>
      </c>
      <c r="E22" s="33">
        <f>SUM(E12:E20)</f>
        <v>355697</v>
      </c>
      <c r="F22" s="34">
        <f t="shared" si="0"/>
        <v>0.58553206802418911</v>
      </c>
      <c r="G22" s="34"/>
      <c r="H22" s="34"/>
      <c r="I22" s="29"/>
      <c r="J22" s="33">
        <f>SUM(J12:J20)</f>
        <v>7618793</v>
      </c>
      <c r="K22" s="33">
        <f>SUM(K12:K20)</f>
        <v>5600108</v>
      </c>
      <c r="L22" s="34">
        <f t="shared" si="1"/>
        <v>0.36047251231583388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4718</v>
      </c>
      <c r="E28" s="27">
        <v>4016</v>
      </c>
      <c r="F28" s="28">
        <f>+D28/E28-1</f>
        <v>0.17480079681274896</v>
      </c>
      <c r="G28" s="28"/>
      <c r="H28" s="28"/>
      <c r="I28" s="29"/>
      <c r="J28" s="27">
        <v>78364</v>
      </c>
      <c r="K28" s="27">
        <v>76539</v>
      </c>
      <c r="L28" s="28">
        <f>+J28/K28-1</f>
        <v>2.3844053358418549E-2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1841</v>
      </c>
      <c r="E30" s="27">
        <v>3384</v>
      </c>
      <c r="F30" s="28">
        <f t="shared" ref="F30:F38" si="2">+D30/E30-1</f>
        <v>-0.45596926713947994</v>
      </c>
      <c r="G30" s="28"/>
      <c r="H30" s="28"/>
      <c r="I30" s="29"/>
      <c r="J30" s="27">
        <v>63732</v>
      </c>
      <c r="K30" s="27">
        <v>70793</v>
      </c>
      <c r="L30" s="28">
        <f t="shared" ref="L30:L38" si="3">+J30/K30-1</f>
        <v>-9.9741499865805938E-2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664</v>
      </c>
      <c r="E32" s="27">
        <v>624</v>
      </c>
      <c r="F32" s="28">
        <f t="shared" si="2"/>
        <v>6.4102564102564097E-2</v>
      </c>
      <c r="G32" s="28"/>
      <c r="H32" s="28"/>
      <c r="I32" s="29"/>
      <c r="J32" s="27">
        <v>14663</v>
      </c>
      <c r="K32" s="27">
        <v>14012</v>
      </c>
      <c r="L32" s="28">
        <f t="shared" si="3"/>
        <v>4.6460176991150348E-2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198</v>
      </c>
      <c r="E34" s="27">
        <v>206</v>
      </c>
      <c r="F34" s="28">
        <f t="shared" si="2"/>
        <v>-3.8834951456310662E-2</v>
      </c>
      <c r="G34" s="28"/>
      <c r="H34" s="28"/>
      <c r="I34" s="29"/>
      <c r="J34" s="27">
        <v>3106</v>
      </c>
      <c r="K34" s="27">
        <v>3224</v>
      </c>
      <c r="L34" s="28">
        <f t="shared" si="3"/>
        <v>-3.6600496277915617E-2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588</v>
      </c>
      <c r="E36" s="27">
        <v>644</v>
      </c>
      <c r="F36" s="28">
        <f t="shared" si="2"/>
        <v>-8.6956521739130488E-2</v>
      </c>
      <c r="G36" s="28"/>
      <c r="H36" s="28"/>
      <c r="I36" s="29"/>
      <c r="J36" s="27">
        <v>12945</v>
      </c>
      <c r="K36" s="27">
        <v>11874</v>
      </c>
      <c r="L36" s="28">
        <f t="shared" si="3"/>
        <v>9.0197069226882309E-2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8009</v>
      </c>
      <c r="E38" s="33">
        <f>SUM(E28:E36)</f>
        <v>8874</v>
      </c>
      <c r="F38" s="34">
        <f t="shared" si="2"/>
        <v>-9.7475771917962639E-2</v>
      </c>
      <c r="G38" s="34"/>
      <c r="H38" s="34"/>
      <c r="I38" s="29"/>
      <c r="J38" s="33">
        <f>SUM(J28:J36)</f>
        <v>172810</v>
      </c>
      <c r="K38" s="33">
        <f>SUM(K28:K36)</f>
        <v>176442</v>
      </c>
      <c r="L38" s="34">
        <f t="shared" si="3"/>
        <v>-2.0584668049557386E-2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4436</v>
      </c>
      <c r="E43" s="27">
        <v>3943</v>
      </c>
      <c r="F43" s="28">
        <f>+D43/E43-1</f>
        <v>0.1250317017499365</v>
      </c>
      <c r="G43" s="28"/>
      <c r="H43" s="28"/>
      <c r="I43" s="29"/>
      <c r="J43" s="27">
        <v>49620</v>
      </c>
      <c r="K43" s="27">
        <v>44733</v>
      </c>
      <c r="L43" s="28">
        <f>+J43/K43-1</f>
        <v>0.1092482060223996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77</v>
      </c>
      <c r="E45" s="27">
        <v>90.8</v>
      </c>
      <c r="F45" s="28">
        <f t="shared" ref="F45:F53" si="4">+D45/E45-1</f>
        <v>-0.15198237885462551</v>
      </c>
      <c r="G45" s="28"/>
      <c r="H45" s="28"/>
      <c r="I45" s="29"/>
      <c r="J45" s="27">
        <v>1061.5999999999999</v>
      </c>
      <c r="K45" s="27">
        <v>977.6</v>
      </c>
      <c r="L45" s="28">
        <f t="shared" ref="L45:L53" si="5">+J45/K45-1</f>
        <v>8.5924713584287993E-2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36.1</v>
      </c>
      <c r="E47" s="27">
        <v>35.9</v>
      </c>
      <c r="F47" s="28">
        <f t="shared" si="4"/>
        <v>5.5710306406686616E-3</v>
      </c>
      <c r="G47" s="28"/>
      <c r="H47" s="28"/>
      <c r="I47" s="29"/>
      <c r="J47" s="27">
        <v>403</v>
      </c>
      <c r="K47" s="27">
        <v>341</v>
      </c>
      <c r="L47" s="28">
        <f t="shared" si="5"/>
        <v>0.18181818181818188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18.600000000000001</v>
      </c>
      <c r="E49" s="27">
        <v>17.899999999999999</v>
      </c>
      <c r="F49" s="28">
        <f t="shared" si="4"/>
        <v>3.9106145251396773E-2</v>
      </c>
      <c r="G49" s="28"/>
      <c r="H49" s="28"/>
      <c r="I49" s="29"/>
      <c r="J49" s="27">
        <v>210.5</v>
      </c>
      <c r="K49" s="27">
        <v>199.6</v>
      </c>
      <c r="L49" s="28">
        <f t="shared" si="5"/>
        <v>5.460921843687383E-2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26.1</v>
      </c>
      <c r="E51" s="27">
        <v>30.7</v>
      </c>
      <c r="F51" s="28">
        <f t="shared" si="4"/>
        <v>-0.14983713355048855</v>
      </c>
      <c r="G51" s="28"/>
      <c r="H51" s="28"/>
      <c r="I51" s="29"/>
      <c r="J51" s="27">
        <v>332.8</v>
      </c>
      <c r="K51" s="27">
        <v>311.2</v>
      </c>
      <c r="L51" s="28">
        <f t="shared" si="5"/>
        <v>6.9408740359897303E-2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4593.8000000000011</v>
      </c>
      <c r="E53" s="33">
        <f>SUM(E43:E51)</f>
        <v>4118.3</v>
      </c>
      <c r="F53" s="34">
        <f t="shared" si="4"/>
        <v>0.11546026272976739</v>
      </c>
      <c r="G53" s="34"/>
      <c r="H53" s="34"/>
      <c r="I53" s="29"/>
      <c r="J53" s="33">
        <f>SUM(J43:J51)</f>
        <v>51627.9</v>
      </c>
      <c r="K53" s="33">
        <f>SUM(K43:K51)</f>
        <v>46562.399999999994</v>
      </c>
      <c r="L53" s="34">
        <f t="shared" si="5"/>
        <v>0.1087894953868358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9079</v>
      </c>
      <c r="E58" s="27">
        <v>8245</v>
      </c>
      <c r="F58" s="28">
        <f>+D58/E58-1</f>
        <v>0.10115221346270475</v>
      </c>
      <c r="G58" s="28"/>
      <c r="H58" s="28"/>
      <c r="I58" s="29"/>
      <c r="J58" s="27">
        <v>111734</v>
      </c>
      <c r="K58" s="27">
        <v>103104</v>
      </c>
      <c r="L58" s="28">
        <f>+J58/K58-1</f>
        <v>8.3701893234016111E-2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3873</v>
      </c>
      <c r="E60" s="27">
        <v>2702</v>
      </c>
      <c r="F60" s="28">
        <f t="shared" ref="F60:F62" si="6">+D60/E60-1</f>
        <v>0.43338267949666909</v>
      </c>
      <c r="G60" s="28"/>
      <c r="H60" s="28"/>
      <c r="I60" s="29"/>
      <c r="J60" s="27">
        <v>53903</v>
      </c>
      <c r="K60" s="27">
        <v>42787</v>
      </c>
      <c r="L60" s="28">
        <f t="shared" ref="L60:L62" si="7">+J60/K60-1</f>
        <v>0.25979853693878985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12952</v>
      </c>
      <c r="E62" s="33">
        <f>SUM(E58:E60)</f>
        <v>10947</v>
      </c>
      <c r="F62" s="34">
        <f t="shared" si="6"/>
        <v>0.18315520233854032</v>
      </c>
      <c r="G62" s="34"/>
      <c r="H62" s="34"/>
      <c r="I62" s="29"/>
      <c r="J62" s="33">
        <f>SUM(J58:J60)</f>
        <v>165637</v>
      </c>
      <c r="K62" s="33">
        <f>SUM(K58:K60)</f>
        <v>145891</v>
      </c>
      <c r="L62" s="34">
        <f t="shared" si="7"/>
        <v>0.13534762254011556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 2016</vt:lpstr>
      <vt:lpstr>'DES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Harpa Stefánsdóttir</cp:lastModifiedBy>
  <cp:lastPrinted>2017-01-16T15:44:36Z</cp:lastPrinted>
  <dcterms:created xsi:type="dcterms:W3CDTF">2012-09-06T08:36:43Z</dcterms:created>
  <dcterms:modified xsi:type="dcterms:W3CDTF">2017-01-17T15:44:03Z</dcterms:modified>
</cp:coreProperties>
</file>