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93" documentId="8_{5ECA0C59-1250-4045-8B86-B2FFC28DC83B}" xr6:coauthVersionLast="47" xr6:coauthVersionMax="47" xr10:uidLastSave="{7CC0C53E-BE8C-40A9-B095-9FD730041F09}"/>
  <bookViews>
    <workbookView xWindow="28680" yWindow="-120" windowWidth="29040" windowHeight="17640" xr2:uid="{00000000-000D-0000-FFFF-FFFF00000000}"/>
  </bookViews>
  <sheets>
    <sheet name="JUN 2022" sheetId="9" r:id="rId1"/>
  </sheets>
  <definedNames>
    <definedName name="_xlnm.Print_Area" localSheetId="0">'JUN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<sst xmlns="http://schemas.openxmlformats.org/spreadsheetml/2006/main" count="30" uniqueCount="16">
  <si>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</si>
  <si>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</si>
  <si>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</si>
  <si>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</si>
  <si>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</si>
  <si>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</si>
  <si>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</si>
  <si>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</si>
  <si>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</si>
  <si>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</si>
  <si>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</si>
  <si>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</si>
  <si>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</si>
  <si>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</si>
  <si>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r>
      <t xml:space="preserve">MOVEMENTS, </t>
    </r>
    <r>
      <rPr>
        <b/>
        <sz val="9"/>
        <color rgb="FF5F5F5F"/>
        <rFont val="Arial"/>
        <family val="2"/>
      </rPr>
      <t>all movements</t>
    </r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</si>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</sst>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7" zoomScale="115" zoomScaleNormal="115" zoomScalePageLayoutView="150" workbookViewId="0">
      <selection activeCell="R55" sqref="R55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1"/>
      <c r="D1" s="41"/>
      <c r="E1" s="41"/>
      <c r="F1" s="41"/>
      <c r="G1" s="41"/>
    </row>
    <row r="2" spans="1:18" ht="17.100000000000001" customHeight="1" x14ac:dyDescent="0.2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2022</v>
      </c>
      <c r="E10" s="25">
        <v>2021</v>
      </c>
      <c r="F10" s="25" t="s">
        <v>6</v>
      </c>
      <c r="G10" s="25"/>
      <c r="H10" s="25"/>
      <c r="I10" s="22"/>
      <c r="J10" s="25">
        <f>D10</f>
        <v>2022</v>
      </c>
      <c r="K10" s="25">
        <f>E10</f>
        <v>2021</v>
      </c>
      <c r="L10" s="25" t="s">
        <v>6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2</v>
      </c>
      <c r="D12" s="27">
        <v>693889</v>
      </c>
      <c r="E12" s="27">
        <v>135838</v>
      </c>
      <c r="F12" s="28">
        <f>+D12/E12-1</f>
        <v>4.108209779295926</v>
      </c>
      <c r="G12" s="28"/>
      <c r="H12" s="28"/>
      <c r="I12" s="29"/>
      <c r="J12" s="27">
        <v>2297655</v>
      </c>
      <c r="K12" s="27">
        <v>249814</v>
      </c>
      <c r="L12" s="28">
        <f>+J12/K12-1</f>
        <v>8.1974629124068308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10</v>
      </c>
      <c r="D14" s="27">
        <v>32680</v>
      </c>
      <c r="E14" s="27">
        <v>30404</v>
      </c>
      <c r="F14" s="28">
        <f t="shared" ref="F14:F22" si="0">+D14/E14-1</f>
        <v>7.4858571240626226E-2</v>
      </c>
      <c r="G14" s="28"/>
      <c r="H14" s="28"/>
      <c r="I14" s="29"/>
      <c r="J14" s="27">
        <v>154340</v>
      </c>
      <c r="K14" s="27">
        <v>122762</v>
      </c>
      <c r="L14" s="28">
        <f t="shared" ref="L14:L22" si="1">+J14/K14-1</f>
        <v>0.25722943581890156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18416</v>
      </c>
      <c r="E16" s="27">
        <v>12773</v>
      </c>
      <c r="F16" s="28">
        <f t="shared" si="0"/>
        <v>0.44179127847803956</v>
      </c>
      <c r="G16" s="28"/>
      <c r="H16" s="28"/>
      <c r="I16" s="29"/>
      <c r="J16" s="27">
        <v>84824</v>
      </c>
      <c r="K16" s="27">
        <v>57643</v>
      </c>
      <c r="L16" s="28">
        <f t="shared" si="1"/>
        <v>0.4715403431466092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3</v>
      </c>
      <c r="D18" s="27">
        <v>8242</v>
      </c>
      <c r="E18" s="27">
        <v>7958</v>
      </c>
      <c r="F18" s="28">
        <f t="shared" si="0"/>
        <v>3.5687358632822352E-2</v>
      </c>
      <c r="G18" s="28"/>
      <c r="H18" s="28"/>
      <c r="I18" s="29"/>
      <c r="J18" s="27">
        <v>40495</v>
      </c>
      <c r="K18" s="27">
        <v>32420</v>
      </c>
      <c r="L18" s="28">
        <f t="shared" si="1"/>
        <v>0.2490746452806909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4</v>
      </c>
      <c r="D20" s="27">
        <v>6491</v>
      </c>
      <c r="E20" s="27">
        <v>5628</v>
      </c>
      <c r="F20" s="28">
        <f t="shared" si="0"/>
        <v>0.15334044065387342</v>
      </c>
      <c r="G20" s="28"/>
      <c r="H20" s="28"/>
      <c r="I20" s="29"/>
      <c r="J20" s="27">
        <v>28982</v>
      </c>
      <c r="K20" s="27">
        <v>21822</v>
      </c>
      <c r="L20" s="28">
        <f t="shared" si="1"/>
        <v>0.32810924754834581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5</v>
      </c>
      <c r="D22" s="33">
        <f>SUM(D12:D20)</f>
        <v>759718</v>
      </c>
      <c r="E22" s="33">
        <f>SUM(E12:E20)</f>
        <v>192601</v>
      </c>
      <c r="F22" s="34">
        <f t="shared" si="0"/>
        <v>2.9445174220279231</v>
      </c>
      <c r="G22" s="34"/>
      <c r="H22" s="34"/>
      <c r="I22" s="29"/>
      <c r="J22" s="33">
        <f>SUM(J12:J20)</f>
        <v>2606296</v>
      </c>
      <c r="K22" s="33">
        <f>SUM(K12:K20)</f>
        <v>484461</v>
      </c>
      <c r="L22" s="34">
        <f t="shared" si="1"/>
        <v>4.3797849568902345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14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2</v>
      </c>
      <c r="D28" s="27">
        <v>7089</v>
      </c>
      <c r="E28" s="27">
        <v>6388</v>
      </c>
      <c r="F28" s="28">
        <f>+D28/E28-1</f>
        <v>0.10973700688791488</v>
      </c>
      <c r="G28" s="28"/>
      <c r="H28" s="28"/>
      <c r="I28" s="29"/>
      <c r="J28" s="27">
        <v>33274</v>
      </c>
      <c r="K28" s="27">
        <v>31662</v>
      </c>
      <c r="L28" s="28">
        <f>+J28/K28-1</f>
        <v>5.0912766091845141E-2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10</v>
      </c>
      <c r="D30" s="27">
        <v>3515</v>
      </c>
      <c r="E30" s="27">
        <v>4882</v>
      </c>
      <c r="F30" s="28">
        <f t="shared" ref="F30:F38" si="2">+D30/E30-1</f>
        <v>-0.28000819336337568</v>
      </c>
      <c r="G30" s="28"/>
      <c r="H30" s="28"/>
      <c r="I30" s="29"/>
      <c r="J30" s="27">
        <v>17388</v>
      </c>
      <c r="K30" s="27">
        <v>25368</v>
      </c>
      <c r="L30" s="28">
        <f t="shared" ref="L30:L38" si="3">+J30/K30-1</f>
        <v>-0.31456953642384111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1302</v>
      </c>
      <c r="E32" s="27">
        <v>1476</v>
      </c>
      <c r="F32" s="28">
        <f t="shared" si="2"/>
        <v>-0.11788617886178865</v>
      </c>
      <c r="G32" s="28"/>
      <c r="H32" s="28"/>
      <c r="I32" s="29"/>
      <c r="J32" s="27">
        <v>6131</v>
      </c>
      <c r="K32" s="27">
        <v>5544</v>
      </c>
      <c r="L32" s="28">
        <f t="shared" si="3"/>
        <v>0.10588023088023091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3</v>
      </c>
      <c r="D34" s="27">
        <v>218</v>
      </c>
      <c r="E34" s="27">
        <v>284</v>
      </c>
      <c r="F34" s="28">
        <f t="shared" si="2"/>
        <v>-0.23239436619718312</v>
      </c>
      <c r="G34" s="28"/>
      <c r="H34" s="28"/>
      <c r="I34" s="29"/>
      <c r="J34" s="27">
        <v>1495</v>
      </c>
      <c r="K34" s="27">
        <v>1336</v>
      </c>
      <c r="L34" s="28">
        <f t="shared" si="3"/>
        <v>0.11901197604790426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4</v>
      </c>
      <c r="D36" s="27">
        <v>694</v>
      </c>
      <c r="E36" s="27">
        <v>823</v>
      </c>
      <c r="F36" s="28">
        <f t="shared" si="2"/>
        <v>-0.15674362089914951</v>
      </c>
      <c r="G36" s="28"/>
      <c r="H36" s="28"/>
      <c r="I36" s="29"/>
      <c r="J36" s="27">
        <v>3603</v>
      </c>
      <c r="K36" s="27">
        <v>3646</v>
      </c>
      <c r="L36" s="28">
        <f t="shared" si="3"/>
        <v>-1.1793746571585273E-2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5</v>
      </c>
      <c r="D38" s="33">
        <f>SUM(D28:D36)</f>
        <v>12818</v>
      </c>
      <c r="E38" s="33">
        <f>SUM(E28:E36)</f>
        <v>13853</v>
      </c>
      <c r="F38" s="34">
        <f t="shared" si="2"/>
        <v>-7.4713058543275812E-2</v>
      </c>
      <c r="G38" s="34"/>
      <c r="H38" s="34"/>
      <c r="I38" s="29"/>
      <c r="J38" s="33">
        <f>SUM(J28:J36)</f>
        <v>61891</v>
      </c>
      <c r="K38" s="33">
        <f>SUM(K28:K36)</f>
        <v>67556</v>
      </c>
      <c r="L38" s="34">
        <f t="shared" si="3"/>
        <v>-8.3856356208182881E-2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13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2</v>
      </c>
      <c r="D43" s="27">
        <v>4398</v>
      </c>
      <c r="E43" s="27">
        <v>4889</v>
      </c>
      <c r="F43" s="28">
        <f>+D43/E43-1</f>
        <v>-0.10042953569237068</v>
      </c>
      <c r="G43" s="28"/>
      <c r="H43" s="28"/>
      <c r="I43" s="29"/>
      <c r="J43" s="27">
        <v>28389</v>
      </c>
      <c r="K43" s="27">
        <v>33582</v>
      </c>
      <c r="L43" s="28">
        <f>+J43/K43-1</f>
        <v>-0.15463641236376635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10</v>
      </c>
      <c r="D45" s="39">
        <v>76.099999999999994</v>
      </c>
      <c r="E45" s="39">
        <v>57.7</v>
      </c>
      <c r="F45" s="28">
        <f t="shared" ref="F45:F53" si="4">+D45/E45-1</f>
        <v>0.31889081455805868</v>
      </c>
      <c r="G45" s="28"/>
      <c r="H45" s="28"/>
      <c r="I45" s="29"/>
      <c r="J45" s="39">
        <v>324.5</v>
      </c>
      <c r="K45" s="39">
        <v>249.9</v>
      </c>
      <c r="L45" s="28">
        <f t="shared" ref="L45:L53" si="5">+J45/K45-1</f>
        <v>0.29851940776310526</v>
      </c>
      <c r="M45" s="15"/>
      <c r="N45" s="3"/>
      <c r="O45" s="3"/>
    </row>
    <row r="46" spans="1:15" ht="3" customHeight="1" x14ac:dyDescent="0.2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39">
        <v>47.7</v>
      </c>
      <c r="E47" s="39">
        <v>38.4</v>
      </c>
      <c r="F47" s="28">
        <f t="shared" si="4"/>
        <v>0.24218750000000022</v>
      </c>
      <c r="G47" s="28"/>
      <c r="H47" s="28"/>
      <c r="I47" s="29"/>
      <c r="J47" s="39">
        <v>204.7</v>
      </c>
      <c r="K47" s="39">
        <v>144.9</v>
      </c>
      <c r="L47" s="28">
        <f t="shared" si="5"/>
        <v>0.41269841269841256</v>
      </c>
      <c r="M47" s="15"/>
      <c r="N47" s="3"/>
      <c r="O47" s="3"/>
    </row>
    <row r="48" spans="1:15" ht="3" customHeight="1" x14ac:dyDescent="0.2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25">
      <c r="A49" s="3"/>
      <c r="B49" s="3"/>
      <c r="C49" s="30" t="s">
        <v>3</v>
      </c>
      <c r="D49" s="39">
        <v>16.5</v>
      </c>
      <c r="E49" s="39">
        <v>13.3</v>
      </c>
      <c r="F49" s="28">
        <f t="shared" si="4"/>
        <v>0.24060150375939848</v>
      </c>
      <c r="G49" s="28"/>
      <c r="H49" s="28"/>
      <c r="I49" s="29"/>
      <c r="J49" s="39">
        <v>70</v>
      </c>
      <c r="K49" s="39">
        <v>59</v>
      </c>
      <c r="L49" s="28">
        <f t="shared" si="5"/>
        <v>0.18644067796610164</v>
      </c>
      <c r="M49" s="15"/>
      <c r="N49" s="3"/>
      <c r="O49" s="3"/>
    </row>
    <row r="50" spans="1:17" ht="3" customHeight="1" x14ac:dyDescent="0.2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25">
      <c r="A51" s="3"/>
      <c r="B51" s="3"/>
      <c r="C51" s="30" t="s">
        <v>4</v>
      </c>
      <c r="D51" s="39">
        <v>14.3</v>
      </c>
      <c r="E51" s="39">
        <v>14.7</v>
      </c>
      <c r="F51" s="28">
        <f t="shared" si="4"/>
        <v>-2.7210884353741416E-2</v>
      </c>
      <c r="G51" s="28"/>
      <c r="H51" s="28"/>
      <c r="I51" s="29"/>
      <c r="J51" s="39">
        <v>67.8</v>
      </c>
      <c r="K51" s="39">
        <v>62</v>
      </c>
      <c r="L51" s="28">
        <f t="shared" si="5"/>
        <v>9.3548387096774155E-2</v>
      </c>
      <c r="M51" s="15"/>
      <c r="N51" s="3"/>
      <c r="O51" s="3"/>
    </row>
    <row r="52" spans="1:17" ht="3" customHeight="1" x14ac:dyDescent="0.2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5</v>
      </c>
      <c r="D53" s="33">
        <f>SUM(D43:D51)</f>
        <v>4552.6000000000004</v>
      </c>
      <c r="E53" s="33">
        <f>SUM(E43:E51)</f>
        <v>5013.0999999999995</v>
      </c>
      <c r="F53" s="34">
        <f t="shared" si="4"/>
        <v>-9.185932855917478E-2</v>
      </c>
      <c r="G53" s="34"/>
      <c r="H53" s="34"/>
      <c r="I53" s="29"/>
      <c r="J53" s="33">
        <f>SUM(J43:J51)</f>
        <v>29056</v>
      </c>
      <c r="K53" s="33">
        <f>SUM(K43:K51)</f>
        <v>34097.800000000003</v>
      </c>
      <c r="L53" s="34">
        <f t="shared" si="5"/>
        <v>-0.14786291197672585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8</v>
      </c>
      <c r="D58" s="27">
        <v>9981</v>
      </c>
      <c r="E58" s="27">
        <v>5526</v>
      </c>
      <c r="F58" s="28">
        <f>+D58/E58-1</f>
        <v>0.80618892508143314</v>
      </c>
      <c r="G58" s="28"/>
      <c r="H58" s="28"/>
      <c r="I58" s="29"/>
      <c r="J58" s="27">
        <v>47868</v>
      </c>
      <c r="K58" s="27">
        <v>26542</v>
      </c>
      <c r="L58" s="28">
        <f>+J58/K58-1</f>
        <v>0.80348127496044008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11</v>
      </c>
      <c r="D60" s="27">
        <v>6017</v>
      </c>
      <c r="E60" s="27">
        <v>2263</v>
      </c>
      <c r="F60" s="28">
        <f t="shared" ref="F60:F62" si="6">+D60/E60-1</f>
        <v>1.6588599204595669</v>
      </c>
      <c r="G60" s="28"/>
      <c r="H60" s="28"/>
      <c r="I60" s="29"/>
      <c r="J60" s="27">
        <v>22999</v>
      </c>
      <c r="K60" s="27">
        <v>7376</v>
      </c>
      <c r="L60" s="28">
        <f t="shared" ref="L60:L62" si="7">+J60/K60-1</f>
        <v>2.1180856832971799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5</v>
      </c>
      <c r="D62" s="33">
        <f>SUM(D58:D60)</f>
        <v>15998</v>
      </c>
      <c r="E62" s="33">
        <f>SUM(E58:E60)</f>
        <v>7789</v>
      </c>
      <c r="F62" s="34">
        <f t="shared" si="6"/>
        <v>1.0539221979714983</v>
      </c>
      <c r="G62" s="34"/>
      <c r="H62" s="34"/>
      <c r="I62" s="29"/>
      <c r="J62" s="33">
        <f>SUM(J58:J60)</f>
        <v>70867</v>
      </c>
      <c r="K62" s="33">
        <f>SUM(K58:K60)</f>
        <v>33918</v>
      </c>
      <c r="L62" s="34">
        <f t="shared" si="7"/>
        <v>1.089362580340822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9B4D84-0E71-40C2-9905-B0E53FAF1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8F7B4C-EC85-4314-B08B-FE0A236807D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d06a085f-9f0e-4248-a60b-b771cc75c7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DDF48A-B493-4F89-8513-E7EE45D5C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2022</vt:lpstr>
      <vt:lpstr>'JUN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2021-07-09T13:10:38Z</cp:lastPrinted>
  <dcterms:created xsi:type="dcterms:W3CDTF">2012-09-06T08:36:43Z</dcterms:created>
  <dcterms:modified xsi:type="dcterms:W3CDTF">2022-07-20T12:39:09Z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