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3\"/>
    </mc:Choice>
  </mc:AlternateContent>
  <bookViews>
    <workbookView xWindow="0" yWindow="300" windowWidth="24240" windowHeight="13440"/>
  </bookViews>
  <sheets>
    <sheet name="AUG 2013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<sst xmlns="http://schemas.openxmlformats.org/spreadsheetml/2006/main" count="30" uniqueCount="16">
  <si>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</si>
  <si>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</si>
  <si>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</si>
  <si>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</si>
  <si>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</si>
  <si>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</si>
  <si>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</si>
  <si>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</si>
  <si>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</si>
  <si>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</si>
  <si>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</si>
  <si>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</si>
  <si>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</si>
  <si>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</si>
  <si>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SEP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</si>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</sst>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C9" sqref="C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13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2013</v>
      </c>
      <c r="E11" s="25">
        <v>2012</v>
      </c>
      <c r="F11" s="25" t="s">
        <v>7</v>
      </c>
      <c r="G11" s="25"/>
      <c r="H11" s="25"/>
      <c r="I11" s="22"/>
      <c r="J11" s="25">
        <v>2013</v>
      </c>
      <c r="K11" s="25">
        <v>2012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298174</v>
      </c>
      <c r="E13" s="27">
        <v>265076</v>
      </c>
      <c r="F13" s="28">
        <f>+D13/E13-1</f>
        <v>0.12486230364121997</v>
      </c>
      <c r="G13" s="28"/>
      <c r="H13" s="28"/>
      <c r="I13" s="29"/>
      <c r="J13" s="27">
        <v>2547375</v>
      </c>
      <c r="K13" s="27">
        <v>2216058</v>
      </c>
      <c r="L13" s="28">
        <f>+J13/K13-1</f>
        <v>0.14950736848945279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30707</v>
      </c>
      <c r="E15" s="27">
        <v>34179</v>
      </c>
      <c r="F15" s="28">
        <f t="shared" ref="F15:F23" si="0">+D15/E15-1</f>
        <v>-0.10158284326633316</v>
      </c>
      <c r="G15" s="28"/>
      <c r="H15" s="28"/>
      <c r="I15" s="29"/>
      <c r="J15" s="27">
        <v>297286</v>
      </c>
      <c r="K15" s="27">
        <v>323274</v>
      </c>
      <c r="L15" s="28">
        <f t="shared" ref="L15:L23" si="1">+J15/K15-1</f>
        <v>-8.0390009713122601E-2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14870</v>
      </c>
      <c r="E17" s="27">
        <v>17455</v>
      </c>
      <c r="F17" s="28">
        <f t="shared" si="0"/>
        <v>-0.14809510169006013</v>
      </c>
      <c r="G17" s="28"/>
      <c r="H17" s="28"/>
      <c r="I17" s="29"/>
      <c r="J17" s="27">
        <v>138184</v>
      </c>
      <c r="K17" s="27">
        <v>157479</v>
      </c>
      <c r="L17" s="28">
        <f t="shared" si="1"/>
        <v>-0.12252427307768021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7976</v>
      </c>
      <c r="E19" s="27">
        <v>8268</v>
      </c>
      <c r="F19" s="28">
        <f t="shared" si="0"/>
        <v>-3.5316884373488122E-2</v>
      </c>
      <c r="G19" s="28"/>
      <c r="H19" s="28"/>
      <c r="I19" s="29"/>
      <c r="J19" s="27">
        <v>71225</v>
      </c>
      <c r="K19" s="27">
        <v>76044</v>
      </c>
      <c r="L19" s="28">
        <f t="shared" si="1"/>
        <v>-6.3371206143811531E-2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6057</v>
      </c>
      <c r="E21" s="27">
        <v>6319</v>
      </c>
      <c r="F21" s="28">
        <f t="shared" si="0"/>
        <v>-4.1462256686184529E-2</v>
      </c>
      <c r="G21" s="28"/>
      <c r="H21" s="28"/>
      <c r="I21" s="29"/>
      <c r="J21" s="27">
        <v>69398</v>
      </c>
      <c r="K21" s="27">
        <v>72108</v>
      </c>
      <c r="L21" s="28">
        <f t="shared" si="1"/>
        <v>-3.7582515116214577E-2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357784</v>
      </c>
      <c r="E23" s="33">
        <f>SUM(E13:E21)</f>
        <v>331297</v>
      </c>
      <c r="F23" s="34">
        <f t="shared" si="0"/>
        <v>7.9949410951502653E-2</v>
      </c>
      <c r="G23" s="34"/>
      <c r="H23" s="34"/>
      <c r="I23" s="29"/>
      <c r="J23" s="33">
        <f>SUM(J13:J21)</f>
        <v>3123468</v>
      </c>
      <c r="K23" s="33">
        <f>SUM(K13:K21)</f>
        <v>2844963</v>
      </c>
      <c r="L23" s="34">
        <f t="shared" si="1"/>
        <v>9.7894067515113647E-2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5685</v>
      </c>
      <c r="E29" s="27">
        <v>5740</v>
      </c>
      <c r="F29" s="28">
        <f>+D29/E29-1</f>
        <v>-9.5818815331010221E-3</v>
      </c>
      <c r="G29" s="28"/>
      <c r="H29" s="28"/>
      <c r="I29" s="29"/>
      <c r="J29" s="27">
        <v>48179</v>
      </c>
      <c r="K29" s="27">
        <v>45135</v>
      </c>
      <c r="L29" s="28">
        <f>+J29/K29-1</f>
        <v>6.7442118090173864E-2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6279</v>
      </c>
      <c r="E31" s="27">
        <v>5924</v>
      </c>
      <c r="F31" s="28">
        <f t="shared" ref="F31:F39" si="2">+D31/E31-1</f>
        <v>5.9925725860904722E-2</v>
      </c>
      <c r="G31" s="28"/>
      <c r="H31" s="28"/>
      <c r="I31" s="29"/>
      <c r="J31" s="27">
        <v>45130</v>
      </c>
      <c r="K31" s="27">
        <v>44376</v>
      </c>
      <c r="L31" s="28">
        <f t="shared" ref="L31:L39" si="3">+J31/K31-1</f>
        <v>1.6991166396250312E-2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1316</v>
      </c>
      <c r="E33" s="27">
        <v>1170</v>
      </c>
      <c r="F33" s="28">
        <f t="shared" si="2"/>
        <v>0.12478632478632479</v>
      </c>
      <c r="G33" s="28"/>
      <c r="H33" s="28"/>
      <c r="I33" s="29"/>
      <c r="J33" s="27">
        <v>12132</v>
      </c>
      <c r="K33" s="27">
        <v>12654</v>
      </c>
      <c r="L33" s="28">
        <f t="shared" si="3"/>
        <v>-4.1251778093883362E-2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278</v>
      </c>
      <c r="E35" s="27">
        <v>298</v>
      </c>
      <c r="F35" s="28">
        <f t="shared" si="2"/>
        <v>-6.7114093959731558E-2</v>
      </c>
      <c r="G35" s="28"/>
      <c r="H35" s="28"/>
      <c r="I35" s="29"/>
      <c r="J35" s="27">
        <v>2479</v>
      </c>
      <c r="K35" s="27">
        <v>2828</v>
      </c>
      <c r="L35" s="28">
        <f t="shared" si="3"/>
        <v>-0.12340876944837342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766</v>
      </c>
      <c r="E37" s="27">
        <v>800</v>
      </c>
      <c r="F37" s="28">
        <f t="shared" si="2"/>
        <v>-4.2499999999999982E-2</v>
      </c>
      <c r="G37" s="28"/>
      <c r="H37" s="28"/>
      <c r="I37" s="29"/>
      <c r="J37" s="27">
        <v>9363</v>
      </c>
      <c r="K37" s="27">
        <v>9414</v>
      </c>
      <c r="L37" s="28">
        <f t="shared" si="3"/>
        <v>-5.4174633524537441E-3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14324</v>
      </c>
      <c r="E39" s="33">
        <f>SUM(E29:E37)</f>
        <v>13932</v>
      </c>
      <c r="F39" s="34">
        <f t="shared" si="2"/>
        <v>2.8136663795578443E-2</v>
      </c>
      <c r="G39" s="34"/>
      <c r="H39" s="34"/>
      <c r="I39" s="29"/>
      <c r="J39" s="33">
        <f>SUM(J29:J37)</f>
        <v>117283</v>
      </c>
      <c r="K39" s="33">
        <f>SUM(K29:K37)</f>
        <v>114407</v>
      </c>
      <c r="L39" s="34">
        <f t="shared" si="3"/>
        <v>2.5138321955824328E-2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3757</v>
      </c>
      <c r="E44" s="27">
        <v>3578</v>
      </c>
      <c r="F44" s="28">
        <f>+D44/E44-1</f>
        <v>5.0027948574622672E-2</v>
      </c>
      <c r="G44" s="28"/>
      <c r="H44" s="28"/>
      <c r="I44" s="29"/>
      <c r="J44" s="27">
        <v>31036</v>
      </c>
      <c r="K44" s="27">
        <v>29594</v>
      </c>
      <c r="L44" s="28">
        <f>+J44/K44-1</f>
        <v>4.8726093126985282E-2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81.900000000000006</v>
      </c>
      <c r="E46" s="27">
        <v>98</v>
      </c>
      <c r="F46" s="28">
        <f t="shared" ref="F46:F54" si="4">+D46/E46-1</f>
        <v>-0.16428571428571426</v>
      </c>
      <c r="G46" s="28"/>
      <c r="H46" s="28"/>
      <c r="I46" s="29"/>
      <c r="J46" s="27">
        <v>733</v>
      </c>
      <c r="K46" s="27">
        <v>789</v>
      </c>
      <c r="L46" s="28">
        <f t="shared" ref="L46:L54" si="5">+J46/K46-1</f>
        <v>-7.0975918884664146E-2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22.9</v>
      </c>
      <c r="E48" s="27">
        <v>24</v>
      </c>
      <c r="F48" s="28">
        <f t="shared" si="4"/>
        <v>-4.5833333333333393E-2</v>
      </c>
      <c r="G48" s="28"/>
      <c r="H48" s="28"/>
      <c r="I48" s="29"/>
      <c r="J48" s="27">
        <v>213</v>
      </c>
      <c r="K48" s="27">
        <v>397</v>
      </c>
      <c r="L48" s="28">
        <f t="shared" si="5"/>
        <v>-0.46347607052896722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17.8</v>
      </c>
      <c r="E50" s="27">
        <v>17</v>
      </c>
      <c r="F50" s="28">
        <f t="shared" si="4"/>
        <v>4.705882352941182E-2</v>
      </c>
      <c r="G50" s="28"/>
      <c r="H50" s="28"/>
      <c r="I50" s="29"/>
      <c r="J50" s="27">
        <v>158</v>
      </c>
      <c r="K50" s="27">
        <v>133</v>
      </c>
      <c r="L50" s="28">
        <f t="shared" si="5"/>
        <v>0.18796992481203012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26.7</v>
      </c>
      <c r="E52" s="27">
        <v>24</v>
      </c>
      <c r="F52" s="28">
        <f t="shared" si="4"/>
        <v>0.11250000000000004</v>
      </c>
      <c r="G52" s="28"/>
      <c r="H52" s="28"/>
      <c r="I52" s="29"/>
      <c r="J52" s="27">
        <v>264</v>
      </c>
      <c r="K52" s="27">
        <v>278</v>
      </c>
      <c r="L52" s="28">
        <f t="shared" si="5"/>
        <v>-5.0359712230215847E-2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3906.3</v>
      </c>
      <c r="E54" s="33">
        <f>SUM(E44:E52)</f>
        <v>3741</v>
      </c>
      <c r="F54" s="34">
        <f t="shared" si="4"/>
        <v>4.4186046511627941E-2</v>
      </c>
      <c r="G54" s="34"/>
      <c r="H54" s="34"/>
      <c r="I54" s="29"/>
      <c r="J54" s="33">
        <f>SUM(J44:J52)</f>
        <v>32404</v>
      </c>
      <c r="K54" s="33">
        <f>SUM(K44:K53)</f>
        <v>31191</v>
      </c>
      <c r="L54" s="34">
        <f t="shared" si="5"/>
        <v>3.888942323106015E-2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7958</v>
      </c>
      <c r="E59" s="27">
        <v>7227</v>
      </c>
      <c r="F59" s="28">
        <f>+D59/E59-1</f>
        <v>0.10114847101148472</v>
      </c>
      <c r="G59" s="28"/>
      <c r="H59" s="28"/>
      <c r="I59" s="29"/>
      <c r="J59" s="27">
        <v>62191</v>
      </c>
      <c r="K59" s="27">
        <v>59419</v>
      </c>
      <c r="L59" s="28">
        <f>+J59/K59-1</f>
        <v>4.6651744391524641E-2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1625+1623</f>
        <v>3248</v>
      </c>
      <c r="E61" s="27">
        <f>1480+1473</f>
        <v>2953</v>
      </c>
      <c r="F61" s="28">
        <f t="shared" ref="F61:F63" si="6">+D61/E61-1</f>
        <v>9.9898408398239047E-2</v>
      </c>
      <c r="G61" s="28"/>
      <c r="H61" s="28"/>
      <c r="I61" s="29"/>
      <c r="J61" s="27">
        <f>12982+12997</f>
        <v>25979</v>
      </c>
      <c r="K61" s="27">
        <f>12050+12051</f>
        <v>24101</v>
      </c>
      <c r="L61" s="28">
        <f t="shared" ref="L61:L63" si="7">+J61/K61-1</f>
        <v>7.7922077922077948E-2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11206</v>
      </c>
      <c r="E63" s="33">
        <f>SUM(E59:E61)</f>
        <v>10180</v>
      </c>
      <c r="F63" s="34">
        <f t="shared" si="6"/>
        <v>0.10078585461689582</v>
      </c>
      <c r="G63" s="34"/>
      <c r="H63" s="34"/>
      <c r="I63" s="29"/>
      <c r="J63" s="33">
        <f>SUM(J59:J61)</f>
        <v>88170</v>
      </c>
      <c r="K63" s="33">
        <f>SUM(K59:K61)</f>
        <v>83520</v>
      </c>
      <c r="L63" s="34">
        <f t="shared" si="7"/>
        <v>5.5675287356321768E-2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2013-10-16T10:35:28Z</cp:lastPrinted>
  <dcterms:created xsi:type="dcterms:W3CDTF">2012-09-06T08:36:43Z</dcterms:created>
  <dcterms:modified xsi:type="dcterms:W3CDTF">2014-07-21T14:45:41Z</dcterms:modified>
</cp:coreProperties>
</file>