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76" documentId="8_{85DAE83D-D6AB-4592-A6E7-FC0BCD6C405A}" xr6:coauthVersionLast="47" xr6:coauthVersionMax="47" xr10:uidLastSave="{B1E38F8A-C28A-4968-8D54-7729FFE4CF7D}"/>
  <bookViews>
    <workbookView xWindow="-120" yWindow="-120" windowWidth="29040" windowHeight="17640" xr2:uid="{00000000-000D-0000-FFFF-FFFF00000000}"/>
  </bookViews>
  <sheets>
    <sheet name="OKT 2023" sheetId="9" r:id="rId1"/>
  </sheets>
  <definedNames>
    <definedName name="_xlnm.Print_Area" localSheetId="0">'OKT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<sst xmlns="http://schemas.openxmlformats.org/spreadsheetml/2006/main" count="30" uniqueCount="16">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</sst>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topLeftCell="A40" zoomScale="145" zoomScaleNormal="145" zoomScalePageLayoutView="150" workbookViewId="0">
      <selection activeCell="R20" sqref="R20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694220</v>
      </c>
      <c r="E12" s="23">
        <v>599654</v>
      </c>
      <c r="F12" s="24">
        <f>+D12/E12-1</f>
        <v>0.15770094087590514</v>
      </c>
      <c r="G12" s="24"/>
      <c r="H12" s="24"/>
      <c r="I12" s="25"/>
      <c r="J12" s="23">
        <v>6730844</v>
      </c>
      <c r="K12" s="23">
        <v>5250104</v>
      </c>
      <c r="L12" s="24">
        <f>+J12/K12-1</f>
        <v>0.28204012720509919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29193</v>
      </c>
      <c r="E14" s="23">
        <v>31566</v>
      </c>
      <c r="F14" s="24">
        <f t="shared" ref="F14:F22" si="0">+D14/E14-1</f>
        <v>-7.5175822087055644E-2</v>
      </c>
      <c r="G14" s="24"/>
      <c r="H14" s="24"/>
      <c r="I14" s="25"/>
      <c r="J14" s="23">
        <v>305098</v>
      </c>
      <c r="K14" s="23">
        <v>296945</v>
      </c>
      <c r="L14" s="24">
        <f t="shared" ref="L14:L22" si="1">+J14/K14-1</f>
        <v>2.7456262944316245E-2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17909</v>
      </c>
      <c r="E16" s="23">
        <v>22477</v>
      </c>
      <c r="F16" s="24">
        <f t="shared" si="0"/>
        <v>-0.20322996841215468</v>
      </c>
      <c r="G16" s="24"/>
      <c r="H16" s="24"/>
      <c r="I16" s="25"/>
      <c r="J16" s="23">
        <v>161068</v>
      </c>
      <c r="K16" s="23">
        <v>162654</v>
      </c>
      <c r="L16" s="24">
        <f t="shared" si="1"/>
        <v>-9.7507592804357834E-3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3</v>
      </c>
      <c r="D18" s="23">
        <v>8464</v>
      </c>
      <c r="E18" s="23">
        <v>8885</v>
      </c>
      <c r="F18" s="24">
        <f t="shared" si="0"/>
        <v>-4.7383230163196344E-2</v>
      </c>
      <c r="G18" s="24"/>
      <c r="H18" s="24"/>
      <c r="I18" s="25"/>
      <c r="J18" s="23">
        <v>78570</v>
      </c>
      <c r="K18" s="23">
        <v>75810</v>
      </c>
      <c r="L18" s="24">
        <f t="shared" si="1"/>
        <v>3.6406806489909016E-2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4</v>
      </c>
      <c r="D20" s="23">
        <v>3987</v>
      </c>
      <c r="E20" s="23">
        <v>4803</v>
      </c>
      <c r="F20" s="24">
        <f t="shared" si="0"/>
        <v>-0.16989381636477197</v>
      </c>
      <c r="G20" s="24"/>
      <c r="H20" s="24"/>
      <c r="I20" s="25"/>
      <c r="J20" s="23">
        <v>50592</v>
      </c>
      <c r="K20" s="23">
        <v>54476</v>
      </c>
      <c r="L20" s="24">
        <f t="shared" si="1"/>
        <v>-7.1297452088993296E-2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753773</v>
      </c>
      <c r="E22" s="28">
        <f>SUM(E12:E20)</f>
        <v>667385</v>
      </c>
      <c r="F22" s="29">
        <f t="shared" si="0"/>
        <v>0.12944252567858139</v>
      </c>
      <c r="G22" s="29"/>
      <c r="H22" s="29"/>
      <c r="I22" s="25"/>
      <c r="J22" s="28">
        <f>SUM(J12:J20)</f>
        <v>7326172</v>
      </c>
      <c r="K22" s="28">
        <f>SUM(K12:K20)</f>
        <v>5839989</v>
      </c>
      <c r="L22" s="29">
        <f t="shared" si="1"/>
        <v>0.25448386974701487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13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23">
        <v>6618</v>
      </c>
      <c r="E28" s="23">
        <v>6521</v>
      </c>
      <c r="F28" s="24">
        <f>+D28/E28-1</f>
        <v>1.4875019168839154E-2</v>
      </c>
      <c r="G28" s="24"/>
      <c r="H28" s="24"/>
      <c r="I28" s="25"/>
      <c r="J28" s="23">
        <v>65659</v>
      </c>
      <c r="K28" s="23">
        <v>63251</v>
      </c>
      <c r="L28" s="24">
        <f>+J28/K28-1</f>
        <v>3.8070544339219969E-2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10</v>
      </c>
      <c r="D30" s="23">
        <v>2912</v>
      </c>
      <c r="E30" s="23">
        <v>4407</v>
      </c>
      <c r="F30" s="24">
        <f t="shared" ref="F30:F38" si="2">+D30/E30-1</f>
        <v>-0.33923303834808261</v>
      </c>
      <c r="G30" s="24"/>
      <c r="H30" s="24"/>
      <c r="I30" s="25"/>
      <c r="J30" s="23">
        <v>38909</v>
      </c>
      <c r="K30" s="23">
        <v>37265</v>
      </c>
      <c r="L30" s="24">
        <f t="shared" ref="L30:L38" si="3">+J30/K30-1</f>
        <v>4.4116463169193709E-2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933</v>
      </c>
      <c r="E32" s="23">
        <v>1251</v>
      </c>
      <c r="F32" s="24">
        <f t="shared" si="2"/>
        <v>-0.25419664268585129</v>
      </c>
      <c r="G32" s="24"/>
      <c r="H32" s="24"/>
      <c r="I32" s="25"/>
      <c r="J32" s="23">
        <v>11696</v>
      </c>
      <c r="K32" s="23">
        <v>11223</v>
      </c>
      <c r="L32" s="24">
        <f t="shared" si="3"/>
        <v>4.2145593869731712E-2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3</v>
      </c>
      <c r="D34" s="23">
        <v>210</v>
      </c>
      <c r="E34" s="23">
        <v>228</v>
      </c>
      <c r="F34" s="24">
        <f t="shared" si="2"/>
        <v>-7.8947368421052655E-2</v>
      </c>
      <c r="G34" s="24"/>
      <c r="H34" s="24"/>
      <c r="I34" s="25"/>
      <c r="J34" s="23">
        <v>2521</v>
      </c>
      <c r="K34" s="23">
        <v>2700</v>
      </c>
      <c r="L34" s="24">
        <f t="shared" si="3"/>
        <v>-6.6296296296296298E-2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4</v>
      </c>
      <c r="D36" s="23">
        <v>541</v>
      </c>
      <c r="E36" s="23">
        <v>595</v>
      </c>
      <c r="F36" s="24">
        <f t="shared" si="2"/>
        <v>-9.0756302521008414E-2</v>
      </c>
      <c r="G36" s="24"/>
      <c r="H36" s="24"/>
      <c r="I36" s="25"/>
      <c r="J36" s="23">
        <v>6712</v>
      </c>
      <c r="K36" s="23">
        <v>6930</v>
      </c>
      <c r="L36" s="24">
        <f t="shared" si="3"/>
        <v>-3.1457431457431406E-2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11214</v>
      </c>
      <c r="E38" s="28">
        <f>SUM(E28:E36)</f>
        <v>13002</v>
      </c>
      <c r="F38" s="29">
        <f t="shared" si="2"/>
        <v>-0.13751730502999537</v>
      </c>
      <c r="G38" s="29"/>
      <c r="H38" s="29"/>
      <c r="I38" s="25"/>
      <c r="J38" s="28">
        <f>SUM(J28:J36)</f>
        <v>125497</v>
      </c>
      <c r="K38" s="28">
        <f>SUM(K28:K36)</f>
        <v>121369</v>
      </c>
      <c r="L38" s="29">
        <f t="shared" si="3"/>
        <v>3.4011979994891695E-2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14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23">
        <v>5396</v>
      </c>
      <c r="E43" s="23">
        <v>4533</v>
      </c>
      <c r="F43" s="24">
        <f>+D43/E43-1</f>
        <v>0.19038164570924332</v>
      </c>
      <c r="G43" s="24"/>
      <c r="H43" s="24"/>
      <c r="I43" s="25"/>
      <c r="J43" s="23">
        <v>50017</v>
      </c>
      <c r="K43" s="23">
        <v>45963</v>
      </c>
      <c r="L43" s="24">
        <f>+J43/K43-1</f>
        <v>8.8201379370363098E-2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10</v>
      </c>
      <c r="D45" s="31">
        <v>49</v>
      </c>
      <c r="E45" s="31">
        <v>57.9</v>
      </c>
      <c r="F45" s="24">
        <f t="shared" ref="F45:F53" si="4">+D45/E45-1</f>
        <v>-0.15371329879101903</v>
      </c>
      <c r="G45" s="24"/>
      <c r="H45" s="24"/>
      <c r="I45" s="25"/>
      <c r="J45" s="31">
        <v>546</v>
      </c>
      <c r="K45" s="31">
        <v>578.79999999999995</v>
      </c>
      <c r="L45" s="24">
        <f t="shared" ref="L45:L53" si="5">+J45/K45-1</f>
        <v>-5.6668970283344833E-2</v>
      </c>
      <c r="M45" s="11"/>
    </row>
    <row r="46" spans="3:13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25">
      <c r="C47" s="26" t="s">
        <v>0</v>
      </c>
      <c r="D47" s="31">
        <v>29.3</v>
      </c>
      <c r="E47" s="31">
        <v>35.1</v>
      </c>
      <c r="F47" s="24">
        <f t="shared" si="4"/>
        <v>-0.16524216524216528</v>
      </c>
      <c r="G47" s="24"/>
      <c r="H47" s="24"/>
      <c r="I47" s="25"/>
      <c r="J47" s="31">
        <v>351.9</v>
      </c>
      <c r="K47" s="31">
        <v>359.2</v>
      </c>
      <c r="L47" s="24">
        <f t="shared" si="5"/>
        <v>-2.0322939866369794E-2</v>
      </c>
      <c r="M47" s="11"/>
    </row>
    <row r="48" spans="3:13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14.6</v>
      </c>
      <c r="E49" s="31">
        <v>15.6</v>
      </c>
      <c r="F49" s="24">
        <f t="shared" si="4"/>
        <v>-6.4102564102564097E-2</v>
      </c>
      <c r="G49" s="24"/>
      <c r="H49" s="24"/>
      <c r="I49" s="25"/>
      <c r="J49" s="31">
        <v>140.6</v>
      </c>
      <c r="K49" s="31">
        <v>132.1</v>
      </c>
      <c r="L49" s="24">
        <f t="shared" si="5"/>
        <v>6.4345193035579173E-2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9.8000000000000007</v>
      </c>
      <c r="E51" s="31">
        <v>11.4</v>
      </c>
      <c r="F51" s="24">
        <f t="shared" si="4"/>
        <v>-0.14035087719298245</v>
      </c>
      <c r="G51" s="24"/>
      <c r="H51" s="24"/>
      <c r="I51" s="25"/>
      <c r="J51" s="31">
        <v>104.8</v>
      </c>
      <c r="K51" s="31">
        <v>126.2</v>
      </c>
      <c r="L51" s="24">
        <f t="shared" si="5"/>
        <v>-0.16957210776545173</v>
      </c>
      <c r="M51" s="11"/>
    </row>
    <row r="52" spans="3:17" ht="3" customHeight="1" x14ac:dyDescent="0.25">
      <c r="C52" s="27"/>
      <c r="D52" s="23">
        <v>49</v>
      </c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5498.7000000000007</v>
      </c>
      <c r="E53" s="28">
        <f>SUM(E43:E51)</f>
        <v>4653</v>
      </c>
      <c r="F53" s="29">
        <f t="shared" si="4"/>
        <v>0.18175370728562235</v>
      </c>
      <c r="G53" s="29"/>
      <c r="H53" s="29"/>
      <c r="I53" s="25"/>
      <c r="J53" s="28">
        <f>SUM(J43:J51)</f>
        <v>51160.3</v>
      </c>
      <c r="K53" s="28">
        <f>SUM(K43:K51)</f>
        <v>47159.299999999996</v>
      </c>
      <c r="L53" s="29">
        <f t="shared" si="5"/>
        <v>8.4840105769169671E-2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10897</v>
      </c>
      <c r="E58" s="23">
        <v>10498</v>
      </c>
      <c r="F58" s="24">
        <f>+D58/E58-1</f>
        <v>3.8007239474185495E-2</v>
      </c>
      <c r="G58" s="24"/>
      <c r="H58" s="24"/>
      <c r="I58" s="25"/>
      <c r="J58" s="23">
        <v>106640</v>
      </c>
      <c r="K58" s="23">
        <v>90849</v>
      </c>
      <c r="L58" s="24">
        <f>+J58/K58-1</f>
        <v>0.17381589230481342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5646</v>
      </c>
      <c r="E60" s="23">
        <v>5094</v>
      </c>
      <c r="F60" s="24">
        <f t="shared" ref="F60:F62" si="6">+D60/E60-1</f>
        <v>0.10836277974087172</v>
      </c>
      <c r="G60" s="24"/>
      <c r="H60" s="24"/>
      <c r="I60" s="25"/>
      <c r="J60" s="23">
        <v>55500</v>
      </c>
      <c r="K60" s="23">
        <v>47206</v>
      </c>
      <c r="L60" s="24">
        <f t="shared" ref="L60:L62" si="7">+J60/K60-1</f>
        <v>0.17569800449095463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16543</v>
      </c>
      <c r="E62" s="28">
        <f>SUM(E58:E60)</f>
        <v>15592</v>
      </c>
      <c r="F62" s="29">
        <f t="shared" si="6"/>
        <v>6.0992816829143148E-2</v>
      </c>
      <c r="G62" s="29"/>
      <c r="H62" s="29"/>
      <c r="I62" s="25"/>
      <c r="J62" s="28">
        <f>SUM(J58:J60)</f>
        <v>162140</v>
      </c>
      <c r="K62" s="28">
        <f>SUM(K58:K60)</f>
        <v>138055</v>
      </c>
      <c r="L62" s="29">
        <f t="shared" si="7"/>
        <v>0.17445945456520962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3E075-5189-47B8-882C-7B32199B294E}">
  <ds:schemaRefs>
    <ds:schemaRef ds:uri="d06a085f-9f0e-4248-a60b-b771cc75c7d0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c63cbb8-2d6b-4db9-985b-eb5b2fc669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2023</vt:lpstr>
      <vt:lpstr>'OKT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2023-10-06T11:54:18Z</cp:lastPrinted>
  <dcterms:created xsi:type="dcterms:W3CDTF">2012-09-06T08:36:43Z</dcterms:created>
  <dcterms:modified xsi:type="dcterms:W3CDTF">2023-11-08T12:28:54Z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