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360" windowWidth="24240" windowHeight="13380"/>
  </bookViews>
  <sheets>
    <sheet name="DES 2013" sheetId="9" r:id="rId1"/>
  </sheets>
  <calcPr calcId="152511"/>
</workbook>
</file>

<file path=xl/calcChain.xml><?xml version="1.0" encoding="utf-8"?>
<calcChain xmlns="http://schemas.openxmlformats.org/spreadsheetml/2006/main">
  <c r="J61" i="9" l="1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<sst xmlns="http://schemas.openxmlformats.org/spreadsheetml/2006/main" count="30" uniqueCount="16">
  <si>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</si>
  <si>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</si>
  <si>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</si>
  <si>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</si>
  <si>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</si>
  <si>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</si>
  <si>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</si>
  <si>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</si>
  <si>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</si>
  <si>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</si>
  <si>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</si>
  <si>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</si>
  <si>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</si>
  <si>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</si>
  <si>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DES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</si>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</sst>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P15" sqref="P15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198549</v>
      </c>
      <c r="E13" s="27">
        <v>152348</v>
      </c>
      <c r="F13" s="28">
        <f>+D13/E13-1</f>
        <v>0.30325964239766856</v>
      </c>
      <c r="G13" s="28"/>
      <c r="H13" s="28"/>
      <c r="I13" s="29"/>
      <c r="J13" s="27">
        <v>3209861</v>
      </c>
      <c r="K13" s="27">
        <v>2764026</v>
      </c>
      <c r="L13" s="28">
        <f>+J13/K13-1</f>
        <v>0.16129913394447093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25456</v>
      </c>
      <c r="E15" s="27">
        <v>27300</v>
      </c>
      <c r="F15" s="28">
        <f t="shared" ref="F15:F23" si="0">+D15/E15-1</f>
        <v>-6.754578754578755E-2</v>
      </c>
      <c r="G15" s="28"/>
      <c r="H15" s="28"/>
      <c r="I15" s="29"/>
      <c r="J15" s="27">
        <v>380770</v>
      </c>
      <c r="K15" s="27">
        <v>410341</v>
      </c>
      <c r="L15" s="28">
        <f t="shared" ref="L15:L23" si="1">+J15/K15-1</f>
        <v>-7.206445371045056E-2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13021</v>
      </c>
      <c r="E17" s="27">
        <v>13708</v>
      </c>
      <c r="F17" s="28">
        <f t="shared" si="0"/>
        <v>-5.0116720163408179E-2</v>
      </c>
      <c r="G17" s="28"/>
      <c r="H17" s="28"/>
      <c r="I17" s="29"/>
      <c r="J17" s="27">
        <v>183245</v>
      </c>
      <c r="K17" s="27">
        <v>206536</v>
      </c>
      <c r="L17" s="28">
        <f t="shared" si="1"/>
        <v>-0.11276968664058562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6508</v>
      </c>
      <c r="E19" s="27">
        <v>6982</v>
      </c>
      <c r="F19" s="28">
        <f t="shared" si="0"/>
        <v>-6.7888857061013996E-2</v>
      </c>
      <c r="G19" s="28"/>
      <c r="H19" s="28"/>
      <c r="I19" s="29"/>
      <c r="J19" s="27">
        <v>94162</v>
      </c>
      <c r="K19" s="27">
        <v>99278</v>
      </c>
      <c r="L19" s="28">
        <f t="shared" si="1"/>
        <v>-5.1532061483913871E-2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5153</v>
      </c>
      <c r="E21" s="27">
        <v>5791</v>
      </c>
      <c r="F21" s="28">
        <f t="shared" si="0"/>
        <v>-0.1101709549300639</v>
      </c>
      <c r="G21" s="28"/>
      <c r="H21" s="28"/>
      <c r="I21" s="29"/>
      <c r="J21" s="27">
        <v>87486</v>
      </c>
      <c r="K21" s="27">
        <v>90250</v>
      </c>
      <c r="L21" s="28">
        <f t="shared" si="1"/>
        <v>-3.0626038781163434E-2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248687</v>
      </c>
      <c r="E23" s="33">
        <f>SUM(E13:E21)</f>
        <v>206129</v>
      </c>
      <c r="F23" s="34">
        <f t="shared" si="0"/>
        <v>0.20646294310844171</v>
      </c>
      <c r="G23" s="34"/>
      <c r="H23" s="34"/>
      <c r="I23" s="29"/>
      <c r="J23" s="33">
        <f>SUM(J13:J21)</f>
        <v>3955524</v>
      </c>
      <c r="K23" s="33">
        <f>SUM(K13:K21)</f>
        <v>3570431</v>
      </c>
      <c r="L23" s="34">
        <f t="shared" si="1"/>
        <v>0.10785616638439444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3163</v>
      </c>
      <c r="E29" s="27">
        <v>3415</v>
      </c>
      <c r="F29" s="28">
        <f>+D29/E29-1</f>
        <v>-7.3792093704245998E-2</v>
      </c>
      <c r="G29" s="28"/>
      <c r="H29" s="28"/>
      <c r="I29" s="29"/>
      <c r="J29" s="27">
        <v>61132</v>
      </c>
      <c r="K29" s="27">
        <v>57873</v>
      </c>
      <c r="L29" s="28">
        <f>+J29/K29-1</f>
        <v>5.6312961139045825E-2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2516</v>
      </c>
      <c r="E31" s="27">
        <v>2946</v>
      </c>
      <c r="F31" s="28">
        <f t="shared" ref="F31:F39" si="2">+D31/E31-1</f>
        <v>-0.14596062457569581</v>
      </c>
      <c r="G31" s="28"/>
      <c r="H31" s="28"/>
      <c r="I31" s="29"/>
      <c r="J31" s="27">
        <v>57531</v>
      </c>
      <c r="K31" s="27">
        <v>55937</v>
      </c>
      <c r="L31" s="28">
        <f t="shared" ref="L31:L39" si="3">+J31/K31-1</f>
        <v>2.8496344101399895E-2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702</v>
      </c>
      <c r="E33" s="27">
        <v>828</v>
      </c>
      <c r="F33" s="28">
        <f t="shared" si="2"/>
        <v>-0.15217391304347827</v>
      </c>
      <c r="G33" s="28"/>
      <c r="H33" s="28"/>
      <c r="I33" s="29"/>
      <c r="J33" s="27">
        <v>14892</v>
      </c>
      <c r="K33" s="27">
        <v>15390</v>
      </c>
      <c r="L33" s="28">
        <f t="shared" si="3"/>
        <v>-3.2358674463937587E-2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270</v>
      </c>
      <c r="E35" s="27">
        <v>232</v>
      </c>
      <c r="F35" s="28">
        <f t="shared" si="2"/>
        <v>0.1637931034482758</v>
      </c>
      <c r="G35" s="28"/>
      <c r="H35" s="28"/>
      <c r="I35" s="29"/>
      <c r="J35" s="27">
        <v>3251</v>
      </c>
      <c r="K35" s="27">
        <v>3566</v>
      </c>
      <c r="L35" s="28">
        <f t="shared" si="3"/>
        <v>-8.8334268087493006E-2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628</v>
      </c>
      <c r="E37" s="27">
        <v>640</v>
      </c>
      <c r="F37" s="28">
        <f t="shared" si="2"/>
        <v>-1.8750000000000044E-2</v>
      </c>
      <c r="G37" s="28"/>
      <c r="H37" s="28"/>
      <c r="I37" s="29"/>
      <c r="J37" s="27">
        <v>12104</v>
      </c>
      <c r="K37" s="27">
        <v>11544</v>
      </c>
      <c r="L37" s="28">
        <f t="shared" si="3"/>
        <v>4.8510048510048476E-2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7279</v>
      </c>
      <c r="E39" s="33">
        <f>SUM(E29:E37)</f>
        <v>8061</v>
      </c>
      <c r="F39" s="34">
        <f t="shared" si="2"/>
        <v>-9.7010296489269288E-2</v>
      </c>
      <c r="G39" s="34"/>
      <c r="H39" s="34"/>
      <c r="I39" s="29"/>
      <c r="J39" s="33">
        <f>SUM(J29:J37)</f>
        <v>148910</v>
      </c>
      <c r="K39" s="33">
        <f>SUM(K29:K37)</f>
        <v>144310</v>
      </c>
      <c r="L39" s="34">
        <f t="shared" si="3"/>
        <v>3.18758228812972E-2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3871</v>
      </c>
      <c r="E44" s="27">
        <v>3235</v>
      </c>
      <c r="F44" s="28">
        <f>+D44/E44-1</f>
        <v>0.19659969088098928</v>
      </c>
      <c r="G44" s="28"/>
      <c r="H44" s="28"/>
      <c r="I44" s="29"/>
      <c r="J44" s="27">
        <v>42471</v>
      </c>
      <c r="K44" s="27">
        <v>40171</v>
      </c>
      <c r="L44" s="28">
        <f>+J44/K44-1</f>
        <v>5.7255233875183498E-2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83.3</v>
      </c>
      <c r="E46" s="27">
        <v>96</v>
      </c>
      <c r="F46" s="28">
        <f t="shared" ref="F46:F54" si="4">+D46/E46-1</f>
        <v>-0.1322916666666667</v>
      </c>
      <c r="G46" s="28"/>
      <c r="H46" s="28"/>
      <c r="I46" s="29"/>
      <c r="J46" s="27">
        <v>958.4</v>
      </c>
      <c r="K46" s="27">
        <v>1047</v>
      </c>
      <c r="L46" s="28">
        <f t="shared" ref="L46:L54" si="5">+J46/K46-1</f>
        <v>-8.4622731614135693E-2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31</v>
      </c>
      <c r="E48" s="27">
        <v>34</v>
      </c>
      <c r="F48" s="28">
        <f t="shared" si="4"/>
        <v>-8.8235294117647078E-2</v>
      </c>
      <c r="G48" s="28"/>
      <c r="H48" s="28"/>
      <c r="I48" s="29"/>
      <c r="J48" s="27">
        <v>289.5</v>
      </c>
      <c r="K48" s="27">
        <v>479</v>
      </c>
      <c r="L48" s="28">
        <f t="shared" si="5"/>
        <v>-0.39561586638830892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21.4</v>
      </c>
      <c r="E50" s="27">
        <v>18.5</v>
      </c>
      <c r="F50" s="28">
        <f t="shared" si="4"/>
        <v>0.15675675675675671</v>
      </c>
      <c r="G50" s="28"/>
      <c r="H50" s="28"/>
      <c r="I50" s="29"/>
      <c r="J50" s="27">
        <v>210.5</v>
      </c>
      <c r="K50" s="27">
        <v>200</v>
      </c>
      <c r="L50" s="28">
        <f t="shared" si="5"/>
        <v>5.2499999999999991E-2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29.3</v>
      </c>
      <c r="E52" s="27">
        <v>31.5</v>
      </c>
      <c r="F52" s="28">
        <f t="shared" si="4"/>
        <v>-6.9841269841269815E-2</v>
      </c>
      <c r="G52" s="28"/>
      <c r="H52" s="28"/>
      <c r="I52" s="29"/>
      <c r="J52" s="27">
        <v>345.9</v>
      </c>
      <c r="K52" s="27">
        <v>350</v>
      </c>
      <c r="L52" s="28">
        <f t="shared" si="5"/>
        <v>-1.1714285714285788E-2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4036.0000000000005</v>
      </c>
      <c r="E54" s="33">
        <f>SUM(E44:E52)</f>
        <v>3415</v>
      </c>
      <c r="F54" s="34">
        <f t="shared" si="4"/>
        <v>0.18184480234260625</v>
      </c>
      <c r="G54" s="34"/>
      <c r="H54" s="34"/>
      <c r="I54" s="29"/>
      <c r="J54" s="33">
        <f>SUM(J44:J52)</f>
        <v>44275.3</v>
      </c>
      <c r="K54" s="33">
        <f>SUM(K44:K53)</f>
        <v>42247</v>
      </c>
      <c r="L54" s="34">
        <f t="shared" si="5"/>
        <v>4.8010509621985165E-2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7365</v>
      </c>
      <c r="E59" s="27">
        <v>5472</v>
      </c>
      <c r="F59" s="28">
        <f>+D59/E59-1</f>
        <v>0.34594298245614041</v>
      </c>
      <c r="G59" s="28"/>
      <c r="H59" s="28"/>
      <c r="I59" s="29"/>
      <c r="J59" s="27">
        <v>83263</v>
      </c>
      <c r="K59" s="27">
        <v>77529</v>
      </c>
      <c r="L59" s="28">
        <f>+J59/K59-1</f>
        <v>7.3959421635775069E-2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1046+1049</f>
        <v>2095</v>
      </c>
      <c r="E61" s="27">
        <v>1833</v>
      </c>
      <c r="F61" s="28">
        <f t="shared" ref="F61:F63" si="6">+D61/E61-1</f>
        <v>0.14293507910529191</v>
      </c>
      <c r="G61" s="28"/>
      <c r="H61" s="28"/>
      <c r="I61" s="29"/>
      <c r="J61" s="27">
        <f>16540+16523</f>
        <v>33063</v>
      </c>
      <c r="K61" s="27">
        <v>30469</v>
      </c>
      <c r="L61" s="28">
        <f t="shared" ref="L61:L63" si="7">+J61/K61-1</f>
        <v>8.5135711706980866E-2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9460</v>
      </c>
      <c r="E63" s="33">
        <f>SUM(E59:E61)</f>
        <v>7305</v>
      </c>
      <c r="F63" s="34">
        <f t="shared" si="6"/>
        <v>0.29500342231348387</v>
      </c>
      <c r="G63" s="34"/>
      <c r="H63" s="34"/>
      <c r="I63" s="29"/>
      <c r="J63" s="33">
        <f>SUM(J59:J61)</f>
        <v>116326</v>
      </c>
      <c r="K63" s="33">
        <f>SUM(K59:K61)</f>
        <v>107998</v>
      </c>
      <c r="L63" s="34">
        <f t="shared" si="7"/>
        <v>7.7112539121094725E-2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2014-01-15T14:14:52Z</cp:lastPrinted>
  <dcterms:created xsi:type="dcterms:W3CDTF">2012-09-06T08:36:43Z</dcterms:created>
  <dcterms:modified xsi:type="dcterms:W3CDTF">2014-07-21T14:47:00Z</dcterms:modified>
</cp:coreProperties>
</file>