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73" documentId="8_{F96F311B-9750-4FF7-9975-ADB2021D99D6}" xr6:coauthVersionLast="47" xr6:coauthVersionMax="47" xr10:uidLastSave="{611109D2-BB46-49A6-B843-2DF1153988B1}"/>
  <bookViews>
    <workbookView xWindow="-38520" yWindow="-120" windowWidth="30960" windowHeight="16920" xr2:uid="{00000000-000D-0000-FFFF-FFFF00000000}"/>
  </bookViews>
  <sheets>
    <sheet name="MAI 2023" sheetId="9" r:id="rId1"/>
  </sheets>
  <definedNames>
    <definedName name="_xlnm.Print_Area" localSheetId="0">'MAI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<sst xmlns="http://schemas.openxmlformats.org/spreadsheetml/2006/main" count="30" uniqueCount="16">
  <si>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</si>
  <si>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</si>
  <si>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</si>
  <si>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</si>
  <si>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</si>
  <si>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</si>
  <si>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</si>
  <si>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</si>
  <si>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</si>
  <si>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</si>
  <si>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</si>
  <si>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</si>
  <si>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</si>
  <si>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</si>
  <si>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r>
      <t>MOVEMENTS,</t>
    </r>
    <r>
      <rPr>
        <b/>
        <sz val="9"/>
        <color rgb="FF5F5F5F"/>
        <rFont val="Arial"/>
        <family val="2"/>
      </rPr>
      <t xml:space="preserve"> all departures, landings and T&amp;G</t>
    </r>
    <r>
      <rPr>
        <b/>
        <sz val="10"/>
        <color rgb="FF5F5F5F"/>
        <rFont val="Arial"/>
        <family val="2"/>
      </rPr>
      <t xml:space="preserve"> </t>
    </r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</si>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</sst>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65" fontId="17" fillId="0" borderId="0" xfId="0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Q64"/>
  <sheetViews>
    <sheetView showGridLines="0" tabSelected="1" showWhiteSpace="0" zoomScale="115" zoomScaleNormal="115" zoomScalePageLayoutView="150" workbookViewId="0">
      <selection activeCell="Q6" sqref="Q6"/>
    </sheetView>
  </sheetViews>
  <sheetFormatPr defaultColWidth="8.42578125" defaultRowHeight="15" x14ac:dyDescent="0.25"/>
  <cols>
    <col min="1" max="2" width="1.7109375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28515625" customWidth="1"/>
    <col min="16" max="16" width="11.7109375" bestFit="1" customWidth="1"/>
  </cols>
  <sheetData>
    <row r="1" spans="3:13" ht="43.15" customHeight="1" x14ac:dyDescent="0.25">
      <c r="C1" s="33"/>
      <c r="D1" s="33"/>
      <c r="E1" s="33"/>
      <c r="F1" s="33"/>
      <c r="G1" s="33"/>
    </row>
    <row r="2" spans="3:13" ht="17.100000000000001" customHeight="1" x14ac:dyDescent="0.25">
      <c r="C2" s="32" t="s">
        <v>9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25">
      <c r="C3"/>
      <c r="D3"/>
      <c r="E3"/>
      <c r="F3"/>
      <c r="G3"/>
      <c r="H3"/>
      <c r="I3"/>
      <c r="J3"/>
      <c r="K3"/>
      <c r="L3"/>
      <c r="M3"/>
    </row>
    <row r="5" spans="3:13" x14ac:dyDescent="0.25">
      <c r="C5"/>
      <c r="D5"/>
      <c r="E5"/>
      <c r="F5"/>
      <c r="G5"/>
      <c r="H5"/>
      <c r="I5"/>
      <c r="J5"/>
      <c r="K5"/>
      <c r="L5"/>
      <c r="M5"/>
    </row>
    <row r="7" spans="3:13" ht="15.75" x14ac:dyDescent="0.25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25">
      <c r="C8" s="27" t="s">
        <v>12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25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25">
      <c r="C10" s="18"/>
      <c r="D10" s="21">
        <v>2023</v>
      </c>
      <c r="E10" s="21">
        <v>2022</v>
      </c>
      <c r="F10" s="21" t="s">
        <v>6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6</v>
      </c>
    </row>
    <row r="11" spans="3:13" ht="3" customHeight="1" x14ac:dyDescent="0.25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25">
      <c r="C12" s="22" t="s">
        <v>2</v>
      </c>
      <c r="D12" s="23">
        <v>648096</v>
      </c>
      <c r="E12" s="23">
        <v>489034</v>
      </c>
      <c r="F12" s="24">
        <f>+D12/E12-1</f>
        <v>0.3252575485549063</v>
      </c>
      <c r="G12" s="24"/>
      <c r="H12" s="24"/>
      <c r="I12" s="25"/>
      <c r="J12" s="23">
        <v>2494665</v>
      </c>
      <c r="K12" s="23">
        <v>1603649</v>
      </c>
      <c r="L12" s="24">
        <f>+J12/K12-1</f>
        <v>0.55561784405440351</v>
      </c>
      <c r="M12" s="11"/>
    </row>
    <row r="13" spans="3:13" ht="3" customHeight="1" x14ac:dyDescent="0.25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25">
      <c r="C14" s="26" t="s">
        <v>10</v>
      </c>
      <c r="D14" s="23">
        <v>27613</v>
      </c>
      <c r="E14" s="23">
        <v>32702</v>
      </c>
      <c r="F14" s="24">
        <f t="shared" ref="F14:F22" si="0">+D14/E14-1</f>
        <v>-0.15561739343159442</v>
      </c>
      <c r="G14" s="24"/>
      <c r="H14" s="24"/>
      <c r="I14" s="25"/>
      <c r="J14" s="23">
        <v>127834</v>
      </c>
      <c r="K14" s="23">
        <v>121657</v>
      </c>
      <c r="L14" s="24">
        <f>+J14/K14-1</f>
        <v>5.0773897104153587E-2</v>
      </c>
      <c r="M14" s="11"/>
    </row>
    <row r="15" spans="3:13" ht="3" customHeight="1" x14ac:dyDescent="0.25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25">
      <c r="C16" s="26" t="s">
        <v>0</v>
      </c>
      <c r="D16" s="23">
        <v>14686</v>
      </c>
      <c r="E16" s="23">
        <v>16294</v>
      </c>
      <c r="F16" s="24">
        <f t="shared" si="0"/>
        <v>-9.8686633116484623E-2</v>
      </c>
      <c r="G16" s="24"/>
      <c r="H16" s="24"/>
      <c r="I16" s="25"/>
      <c r="J16" s="23">
        <v>77453</v>
      </c>
      <c r="K16" s="23">
        <v>66630</v>
      </c>
      <c r="L16" s="24">
        <f>+J16/K16-1</f>
        <v>0.16243433888638759</v>
      </c>
      <c r="M16" s="11"/>
    </row>
    <row r="17" spans="3:13" ht="2.1" customHeight="1" x14ac:dyDescent="0.25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25">
      <c r="C18" s="26" t="s">
        <v>3</v>
      </c>
      <c r="D18" s="23">
        <v>7816</v>
      </c>
      <c r="E18" s="23">
        <v>8934</v>
      </c>
      <c r="F18" s="24">
        <f t="shared" si="0"/>
        <v>-0.1251399149317215</v>
      </c>
      <c r="G18" s="24"/>
      <c r="H18" s="24"/>
      <c r="I18" s="25"/>
      <c r="J18" s="23">
        <v>36332</v>
      </c>
      <c r="K18" s="23">
        <v>32351</v>
      </c>
      <c r="L18" s="24">
        <f>+J18/K18-1</f>
        <v>0.12305647429754885</v>
      </c>
      <c r="M18" s="11"/>
    </row>
    <row r="19" spans="3:13" ht="3" customHeight="1" x14ac:dyDescent="0.25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25">
      <c r="C20" s="26" t="s">
        <v>4</v>
      </c>
      <c r="D20" s="23">
        <v>4843</v>
      </c>
      <c r="E20" s="23">
        <v>6763</v>
      </c>
      <c r="F20" s="24">
        <f t="shared" si="0"/>
        <v>-0.28389767854502435</v>
      </c>
      <c r="G20" s="24"/>
      <c r="H20" s="24"/>
      <c r="I20" s="25"/>
      <c r="J20" s="23">
        <v>20756</v>
      </c>
      <c r="K20" s="23">
        <v>22534</v>
      </c>
      <c r="L20" s="24">
        <f>+J20/K20-1</f>
        <v>-7.8902991035768144E-2</v>
      </c>
      <c r="M20" s="11"/>
    </row>
    <row r="21" spans="3:13" ht="3" customHeight="1" x14ac:dyDescent="0.25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25">
      <c r="C22" s="20" t="s">
        <v>5</v>
      </c>
      <c r="D22" s="28">
        <f>SUM(D12:D20)</f>
        <v>703054</v>
      </c>
      <c r="E22" s="28">
        <f>SUM(E12:E20)</f>
        <v>553727</v>
      </c>
      <c r="F22" s="29">
        <f t="shared" si="0"/>
        <v>0.26967621228511529</v>
      </c>
      <c r="G22" s="29"/>
      <c r="H22" s="29"/>
      <c r="I22" s="25"/>
      <c r="J22" s="28">
        <f>SUM(J12:J20)</f>
        <v>2757040</v>
      </c>
      <c r="K22" s="28">
        <f>SUM(K12:K20)</f>
        <v>1846821</v>
      </c>
      <c r="L22" s="29">
        <f t="shared" ref="L22" si="1">+J22/K22-1</f>
        <v>0.4928571854012922</v>
      </c>
      <c r="M22" s="14"/>
    </row>
    <row r="23" spans="3:13" ht="2.1" customHeight="1" x14ac:dyDescent="0.25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25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25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25">
      <c r="C26" s="19" t="s">
        <v>14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25">
      <c r="C27" s="19"/>
      <c r="D27" s="25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25">
      <c r="C28" s="22" t="s">
        <v>2</v>
      </c>
      <c r="D28" s="23">
        <v>6337</v>
      </c>
      <c r="E28" s="23">
        <v>6421</v>
      </c>
      <c r="F28" s="24">
        <f>+D28/E28-1</f>
        <v>-1.3082074443233171E-2</v>
      </c>
      <c r="G28" s="24"/>
      <c r="H28" s="24"/>
      <c r="I28" s="25"/>
      <c r="J28" s="23">
        <v>26854</v>
      </c>
      <c r="K28" s="23">
        <v>26185</v>
      </c>
      <c r="L28" s="24">
        <f>+J28/K28-1</f>
        <v>2.5548978422761159E-2</v>
      </c>
      <c r="M28" s="11"/>
    </row>
    <row r="29" spans="3:13" ht="3" customHeight="1" x14ac:dyDescent="0.25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25">
      <c r="C30" s="26" t="s">
        <v>10</v>
      </c>
      <c r="D30" s="23">
        <v>2414</v>
      </c>
      <c r="E30" s="23">
        <v>3574</v>
      </c>
      <c r="F30" s="24">
        <f>+D30/E30-1</f>
        <v>-0.32456631225517629</v>
      </c>
      <c r="G30" s="24"/>
      <c r="H30" s="24"/>
      <c r="I30" s="25"/>
      <c r="J30" s="23">
        <v>14231</v>
      </c>
      <c r="K30" s="23">
        <v>13912</v>
      </c>
      <c r="L30" s="24">
        <f t="shared" ref="L30:L38" si="2">+J30/K30-1</f>
        <v>2.2929844738355465E-2</v>
      </c>
      <c r="M30" s="11"/>
    </row>
    <row r="31" spans="3:13" ht="3" customHeight="1" x14ac:dyDescent="0.25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25">
      <c r="C32" s="26" t="s">
        <v>0</v>
      </c>
      <c r="D32" s="23">
        <v>1259</v>
      </c>
      <c r="E32" s="23">
        <v>1604</v>
      </c>
      <c r="F32" s="24">
        <f>+D32/E32-1</f>
        <v>-0.21508728179551118</v>
      </c>
      <c r="G32" s="24"/>
      <c r="H32" s="24"/>
      <c r="I32" s="25"/>
      <c r="J32" s="23">
        <v>4755</v>
      </c>
      <c r="K32" s="23">
        <v>4919</v>
      </c>
      <c r="L32" s="24">
        <f t="shared" si="2"/>
        <v>-3.3340109778410287E-2</v>
      </c>
      <c r="M32" s="11"/>
    </row>
    <row r="33" spans="3:13" ht="3" customHeight="1" x14ac:dyDescent="0.25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25">
      <c r="C34" s="26" t="s">
        <v>3</v>
      </c>
      <c r="D34" s="23">
        <v>353</v>
      </c>
      <c r="E34" s="23">
        <v>347</v>
      </c>
      <c r="F34" s="24">
        <f>+D34/E34-1</f>
        <v>1.7291066282420831E-2</v>
      </c>
      <c r="G34" s="24"/>
      <c r="H34" s="24"/>
      <c r="I34" s="25"/>
      <c r="J34" s="23">
        <v>1186</v>
      </c>
      <c r="K34" s="23">
        <v>1263</v>
      </c>
      <c r="L34" s="24">
        <f t="shared" si="2"/>
        <v>-6.0965954077593087E-2</v>
      </c>
      <c r="M34" s="11"/>
    </row>
    <row r="35" spans="3:13" ht="3" customHeight="1" x14ac:dyDescent="0.25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25">
      <c r="C36" s="26" t="s">
        <v>4</v>
      </c>
      <c r="D36" s="23">
        <v>564</v>
      </c>
      <c r="E36" s="23">
        <v>781</v>
      </c>
      <c r="F36" s="24">
        <f>+D36/E36-1</f>
        <v>-0.27784891165172854</v>
      </c>
      <c r="G36" s="24"/>
      <c r="H36" s="24"/>
      <c r="I36" s="25"/>
      <c r="J36" s="23">
        <v>2782</v>
      </c>
      <c r="K36" s="23">
        <v>2926</v>
      </c>
      <c r="L36" s="24">
        <f t="shared" si="2"/>
        <v>-4.9213943950786043E-2</v>
      </c>
      <c r="M36" s="11"/>
    </row>
    <row r="37" spans="3:13" ht="3" customHeight="1" x14ac:dyDescent="0.25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25">
      <c r="C38" s="20" t="s">
        <v>5</v>
      </c>
      <c r="D38" s="28">
        <f>SUM(D28:D36)</f>
        <v>10927</v>
      </c>
      <c r="E38" s="28">
        <f>SUM(E28:E36)</f>
        <v>12727</v>
      </c>
      <c r="F38" s="29">
        <f t="shared" ref="F38" si="3">+D38/E38-1</f>
        <v>-0.14143160210575945</v>
      </c>
      <c r="G38" s="29"/>
      <c r="H38" s="29"/>
      <c r="I38" s="25"/>
      <c r="J38" s="28">
        <f>SUM(J28:J36)</f>
        <v>49808</v>
      </c>
      <c r="K38" s="28">
        <f>SUM(K28:K36)</f>
        <v>49205</v>
      </c>
      <c r="L38" s="29">
        <f t="shared" si="2"/>
        <v>1.225485214917188E-2</v>
      </c>
      <c r="M38" s="14"/>
    </row>
    <row r="39" spans="3:13" x14ac:dyDescent="0.25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25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25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25">
      <c r="C42" s="19" t="s">
        <v>13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25">
      <c r="C43" s="22" t="s">
        <v>2</v>
      </c>
      <c r="D43" s="23">
        <v>4877</v>
      </c>
      <c r="E43" s="23">
        <v>4760</v>
      </c>
      <c r="F43" s="24">
        <f>+D43/E43-1</f>
        <v>2.4579831932773022E-2</v>
      </c>
      <c r="G43" s="24"/>
      <c r="H43" s="24"/>
      <c r="I43" s="25"/>
      <c r="J43" s="23">
        <v>25016</v>
      </c>
      <c r="K43" s="23">
        <v>23991</v>
      </c>
      <c r="L43" s="24">
        <f>+J43/K43-1</f>
        <v>4.2724354966445777E-2</v>
      </c>
      <c r="M43" s="11"/>
    </row>
    <row r="44" spans="3:13" ht="3" customHeight="1" x14ac:dyDescent="0.25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25">
      <c r="C45" s="26" t="s">
        <v>10</v>
      </c>
      <c r="D45" s="31">
        <v>58.6</v>
      </c>
      <c r="E45" s="31">
        <v>58.3</v>
      </c>
      <c r="F45" s="24">
        <f t="shared" ref="F45:F53" si="4">+D45/E45-1</f>
        <v>5.145797598627766E-3</v>
      </c>
      <c r="G45" s="24"/>
      <c r="H45" s="24"/>
      <c r="I45" s="25"/>
      <c r="J45" s="31">
        <v>259.7</v>
      </c>
      <c r="K45" s="31">
        <v>248.3</v>
      </c>
      <c r="L45" s="24">
        <f t="shared" ref="L45:L53" si="5">+J45/K45-1</f>
        <v>4.5912202980265659E-2</v>
      </c>
      <c r="M45" s="11"/>
    </row>
    <row r="46" spans="3:13" ht="3" customHeight="1" x14ac:dyDescent="0.25">
      <c r="C46" s="26"/>
      <c r="D46" s="31"/>
      <c r="E46" s="31"/>
      <c r="F46" s="24"/>
      <c r="G46" s="24"/>
      <c r="H46" s="24"/>
      <c r="I46" s="25"/>
      <c r="J46" s="31"/>
      <c r="K46" s="31"/>
      <c r="L46" s="24"/>
      <c r="M46" s="11"/>
    </row>
    <row r="47" spans="3:13" x14ac:dyDescent="0.25">
      <c r="C47" s="26" t="s">
        <v>0</v>
      </c>
      <c r="D47" s="31">
        <v>37.200000000000003</v>
      </c>
      <c r="E47" s="31">
        <v>38.700000000000003</v>
      </c>
      <c r="F47" s="24">
        <f t="shared" si="4"/>
        <v>-3.8759689922480578E-2</v>
      </c>
      <c r="G47" s="24"/>
      <c r="H47" s="24"/>
      <c r="I47" s="25"/>
      <c r="J47" s="31">
        <v>174.2</v>
      </c>
      <c r="K47" s="31">
        <v>156.9</v>
      </c>
      <c r="L47" s="24">
        <f t="shared" si="5"/>
        <v>0.11026131293817709</v>
      </c>
      <c r="M47" s="11"/>
    </row>
    <row r="48" spans="3:13" ht="3" customHeight="1" x14ac:dyDescent="0.25">
      <c r="C48" s="26"/>
      <c r="D48" s="31"/>
      <c r="E48" s="31"/>
      <c r="F48" s="24"/>
      <c r="G48" s="24"/>
      <c r="H48" s="24"/>
      <c r="I48" s="25"/>
      <c r="J48" s="31"/>
      <c r="K48" s="31"/>
      <c r="L48" s="24"/>
      <c r="M48" s="11"/>
    </row>
    <row r="49" spans="3:17" x14ac:dyDescent="0.25">
      <c r="C49" s="26" t="s">
        <v>3</v>
      </c>
      <c r="D49" s="31">
        <v>11.8</v>
      </c>
      <c r="E49" s="31">
        <v>11.5</v>
      </c>
      <c r="F49" s="24">
        <f t="shared" si="4"/>
        <v>2.6086956521739202E-2</v>
      </c>
      <c r="G49" s="24"/>
      <c r="H49" s="24"/>
      <c r="I49" s="25"/>
      <c r="J49" s="31">
        <v>55.5</v>
      </c>
      <c r="K49" s="31">
        <v>53.5</v>
      </c>
      <c r="L49" s="24">
        <f t="shared" si="5"/>
        <v>3.7383177570093462E-2</v>
      </c>
      <c r="M49" s="11"/>
    </row>
    <row r="50" spans="3:17" ht="3" customHeight="1" x14ac:dyDescent="0.25">
      <c r="C50" s="26"/>
      <c r="D50" s="31"/>
      <c r="E50" s="31"/>
      <c r="F50" s="24"/>
      <c r="G50" s="24"/>
      <c r="H50" s="24"/>
      <c r="I50" s="25"/>
      <c r="J50" s="31"/>
      <c r="K50" s="31"/>
      <c r="L50" s="24"/>
      <c r="M50" s="11"/>
    </row>
    <row r="51" spans="3:17" x14ac:dyDescent="0.25">
      <c r="C51" s="26" t="s">
        <v>4</v>
      </c>
      <c r="D51" s="31">
        <v>13</v>
      </c>
      <c r="E51" s="31">
        <v>11.8</v>
      </c>
      <c r="F51" s="24">
        <f t="shared" si="4"/>
        <v>0.10169491525423724</v>
      </c>
      <c r="G51" s="24"/>
      <c r="H51" s="24"/>
      <c r="I51" s="25"/>
      <c r="J51" s="31">
        <v>51.8</v>
      </c>
      <c r="K51" s="31">
        <v>53.7</v>
      </c>
      <c r="L51" s="24">
        <f t="shared" si="5"/>
        <v>-3.5381750465549477E-2</v>
      </c>
      <c r="M51" s="11"/>
    </row>
    <row r="52" spans="3:17" ht="3" customHeight="1" x14ac:dyDescent="0.25">
      <c r="C52" s="27"/>
      <c r="D52" s="23">
        <v>49</v>
      </c>
      <c r="E52" s="23">
        <v>49</v>
      </c>
      <c r="F52" s="24"/>
      <c r="G52" s="24"/>
      <c r="H52" s="24"/>
      <c r="I52" s="25"/>
      <c r="J52" s="23"/>
      <c r="K52" s="23"/>
      <c r="L52" s="24"/>
      <c r="M52" s="11"/>
    </row>
    <row r="53" spans="3:17" x14ac:dyDescent="0.25">
      <c r="C53" s="20" t="s">
        <v>5</v>
      </c>
      <c r="D53" s="28">
        <f>SUM(D43:D51)</f>
        <v>4997.6000000000004</v>
      </c>
      <c r="E53" s="28">
        <f>SUM(E43:E51)</f>
        <v>4880.3</v>
      </c>
      <c r="F53" s="29">
        <f t="shared" si="4"/>
        <v>2.4035407659365182E-2</v>
      </c>
      <c r="G53" s="29"/>
      <c r="H53" s="29"/>
      <c r="I53" s="25"/>
      <c r="J53" s="28">
        <f>SUM(J43:J51)</f>
        <v>25557.200000000001</v>
      </c>
      <c r="K53" s="28">
        <f>SUM(K43:K51)</f>
        <v>24503.4</v>
      </c>
      <c r="L53" s="29">
        <f t="shared" si="5"/>
        <v>4.3006276679970812E-2</v>
      </c>
      <c r="M53" s="14"/>
    </row>
    <row r="54" spans="3:17" x14ac:dyDescent="0.25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7" x14ac:dyDescent="0.25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7" x14ac:dyDescent="0.25">
      <c r="C56" s="19" t="s">
        <v>7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7" ht="2.1" customHeight="1" x14ac:dyDescent="0.25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  <c r="Q57">
        <v>9249</v>
      </c>
    </row>
    <row r="58" spans="3:17" x14ac:dyDescent="0.25">
      <c r="C58" s="19" t="s">
        <v>8</v>
      </c>
      <c r="D58" s="23">
        <v>10447</v>
      </c>
      <c r="E58" s="23">
        <v>8623</v>
      </c>
      <c r="F58" s="24">
        <f>+D58/E58-1</f>
        <v>0.2115273106807376</v>
      </c>
      <c r="G58" s="24"/>
      <c r="H58" s="24"/>
      <c r="I58" s="25"/>
      <c r="J58" s="23">
        <v>44608</v>
      </c>
      <c r="K58" s="23">
        <v>37887</v>
      </c>
      <c r="L58" s="24">
        <f>+J58/K58-1</f>
        <v>0.17739594056008667</v>
      </c>
      <c r="M58" s="11"/>
    </row>
    <row r="59" spans="3:17" ht="3" customHeight="1" x14ac:dyDescent="0.25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7" x14ac:dyDescent="0.25">
      <c r="C60" s="19" t="s">
        <v>11</v>
      </c>
      <c r="D60" s="23">
        <v>5502</v>
      </c>
      <c r="E60" s="23">
        <v>4771</v>
      </c>
      <c r="F60" s="24">
        <f t="shared" ref="F60:F62" si="6">+D60/E60-1</f>
        <v>0.1532173548522322</v>
      </c>
      <c r="G60" s="24"/>
      <c r="H60" s="24"/>
      <c r="I60" s="25"/>
      <c r="J60" s="23">
        <v>21527</v>
      </c>
      <c r="K60" s="23">
        <v>16983</v>
      </c>
      <c r="L60" s="24">
        <f t="shared" ref="L60:L62" si="7">+J60/K60-1</f>
        <v>0.2675616793263853</v>
      </c>
      <c r="M60" s="11"/>
    </row>
    <row r="61" spans="3:17" ht="3" customHeight="1" x14ac:dyDescent="0.25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7" x14ac:dyDescent="0.25">
      <c r="C62" s="20" t="s">
        <v>5</v>
      </c>
      <c r="D62" s="28">
        <f>SUM(D58:D60)</f>
        <v>15949</v>
      </c>
      <c r="E62" s="28">
        <f>SUM(E58:E60)</f>
        <v>13394</v>
      </c>
      <c r="F62" s="29">
        <f t="shared" si="6"/>
        <v>0.19075705539793941</v>
      </c>
      <c r="G62" s="29"/>
      <c r="H62" s="29"/>
      <c r="I62" s="25"/>
      <c r="J62" s="28">
        <f>SUM(J58:J60)</f>
        <v>66135</v>
      </c>
      <c r="K62" s="28">
        <f>SUM(K58:K60)</f>
        <v>54870</v>
      </c>
      <c r="L62" s="29">
        <f t="shared" si="7"/>
        <v>0.205303444505194</v>
      </c>
      <c r="M62" s="14"/>
    </row>
    <row r="64" spans="3:17" x14ac:dyDescent="0.25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776B9-BB4D-4A43-A6B2-A3319E8D58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7C703-5FFB-421D-9BCB-DD14864729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C346C6-580A-46AA-926F-3F3C31312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 2023</vt:lpstr>
      <vt:lpstr>'MAI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2023-06-08T13:09:52Z</cp:lastPrinted>
  <dcterms:created xsi:type="dcterms:W3CDTF">2012-09-06T08:36:43Z</dcterms:created>
  <dcterms:modified xsi:type="dcterms:W3CDTF">2023-06-08T14:18:01Z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